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管理台帳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点検記録" sheetId="3" state="visible" r:id="rId3"/>
    <sheet xmlns:r="http://schemas.openxmlformats.org/officeDocument/2006/relationships" name="使い方" sheetId="4" state="visible" r:id="rId4"/>
  </sheets>
  <definedNames>
    <definedName name="_xlnm._FilterDatabase" localSheetId="0" hidden="1">'管理台帳'!$A$6:$S$106</definedName>
    <definedName name="_xlnm.Print_Titles" localSheetId="0">'管理台帳'!$5:$6</definedName>
    <definedName name="_xlnm.Print_Area" localSheetId="0">'管理台帳'!$A$1:$S$51</definedName>
    <definedName name="_xlnm.Print_Area" localSheetId="1">'記入例'!$A$1:$S$26</definedName>
    <definedName name="_xlnm._FilterDatabase" localSheetId="2" hidden="1">'点検記録'!$A$6:$M$206</definedName>
    <definedName name="_xlnm.Print_Titles" localSheetId="2">'点検記録'!$5:$6</definedName>
    <definedName name="_xlnm.Print_Area" localSheetId="2">'点検記録'!$A$1:$M$41</definedName>
    <definedName name="_xlnm.Print_Area" localSheetId="3">'使い方'!$A$1:$B$14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-mm-dd"/>
  </numFmts>
  <fonts count="12">
    <font>
      <name val="游ゴシック"/>
      <sz val="10"/>
    </font>
    <font>
      <name val="游ゴシック"/>
      <b val="1"/>
      <color rgb="0016314D"/>
      <sz val="16"/>
    </font>
    <font>
      <name val="游ゴシック"/>
      <sz val="9"/>
    </font>
    <font>
      <name val="游ゴシック"/>
      <b val="1"/>
      <sz val="10"/>
    </font>
    <font>
      <name val="游ゴシック"/>
      <color rgb="00595959"/>
      <sz val="10"/>
    </font>
    <font>
      <name val="游ゴシック"/>
      <color rgb="00595959"/>
      <sz val="9"/>
    </font>
    <font>
      <name val="游ゴシック"/>
      <b val="1"/>
      <color rgb="005A3A00"/>
      <sz val="9"/>
    </font>
    <font>
      <name val="游ゴシック"/>
      <color rgb="008C8C8C"/>
      <sz val="9"/>
    </font>
    <font>
      <name val="游ゴシック"/>
      <b val="1"/>
      <color rgb="00FFFFFF"/>
      <sz val="9"/>
    </font>
    <font>
      <name val="游ゴシック"/>
      <b val="1"/>
      <sz val="9"/>
    </font>
    <font>
      <name val="游ゴシック"/>
      <b val="1"/>
      <color rgb="00000000"/>
      <sz val="10"/>
    </font>
    <font>
      <name val="游ゴシック"/>
      <b val="1"/>
      <color rgb="0016314D"/>
      <sz val="11"/>
    </font>
  </fonts>
  <fills count="7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E3F1EE"/>
      </patternFill>
    </fill>
    <fill>
      <patternFill patternType="solid">
        <fgColor rgb="00F6CF7A"/>
      </patternFill>
    </fill>
    <fill>
      <patternFill patternType="solid">
        <fgColor rgb="00FFF2CC"/>
      </patternFill>
    </fill>
    <fill>
      <patternFill patternType="solid">
        <fgColor rgb="0016314D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bottom style="medium">
        <color rgb="0016314D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2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2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9" fillId="2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49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4" fontId="2" fillId="0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bottom"/>
    </xf>
    <xf numFmtId="0" fontId="0" fillId="0" borderId="2" pivotButton="0" quotePrefix="0" xfId="0"/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right" vertical="top" wrapText="1"/>
    </xf>
    <xf numFmtId="0" fontId="0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color rgb="005A3A00"/>
      </font>
      <fill>
        <patternFill patternType="solid">
          <fgColor rgb="00F6CF7A"/>
        </patternFill>
      </fill>
    </dxf>
    <dxf>
      <fill>
        <patternFill patternType="solid">
          <fgColor rgb="00FFF2CC"/>
        </patternFill>
      </fill>
    </dxf>
    <dxf>
      <font>
        <color rgb="008C8C8C"/>
      </font>
    </dxf>
    <dxf>
      <font>
        <b val="1"/>
        <color rgb="005A3A00"/>
      </font>
      <fill>
        <patternFill patternType="solid">
          <fgColor rgb="00F6CF7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106"/>
  <sheetViews>
    <sheetView showGridLines="0" zoomScale="10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9" customWidth="1" min="3" max="3"/>
    <col width="9" customWidth="1" min="4" max="4"/>
    <col width="9" customWidth="1" min="5" max="5"/>
    <col width="7" customWidth="1" min="6" max="6"/>
    <col width="10" customWidth="1" min="7" max="7"/>
    <col width="6" customWidth="1" min="8" max="8"/>
    <col width="10" customWidth="1" min="9" max="9"/>
    <col width="10" customWidth="1" min="10" max="10"/>
    <col width="10" customWidth="1" min="11" max="11"/>
    <col width="11" customWidth="1" min="12" max="12"/>
    <col width="6.5" customWidth="1" min="13" max="13"/>
    <col width="10" customWidth="1" min="14" max="14"/>
    <col width="10" customWidth="1" min="15" max="15"/>
    <col width="7" customWidth="1" min="16" max="16"/>
    <col width="10" customWidth="1" min="17" max="17"/>
    <col width="12" customWidth="1" min="18" max="18"/>
    <col width="13" customWidth="1" min="19" max="19"/>
  </cols>
  <sheetData>
    <row r="1" ht="30" customHeight="1">
      <c r="A1" s="1" t="inlineStr">
        <is>
          <t>限度見本の管理台帳</t>
        </is>
      </c>
      <c r="Q1" s="2" t="inlineStr">
        <is>
          <t>今日</t>
        </is>
      </c>
      <c r="R1" s="3">
        <f>TODAY()</f>
        <v/>
      </c>
      <c r="S1" s="4" t="n"/>
    </row>
    <row r="2" ht="20" customHeight="1">
      <c r="A2" s="5" t="inlineStr">
        <is>
          <t>1行に1組（合格側1個と不合格側1個）を書きます。不具合の項目が違えば行を分けます。最後の点検日は「点検記録」のシートから入ります。</t>
        </is>
      </c>
    </row>
    <row r="3" ht="18" customHeight="1">
      <c r="A3" s="6" t="inlineStr">
        <is>
          <t>色の意味</t>
        </is>
      </c>
      <c r="B3" s="7" t="inlineStr">
        <is>
          <t>期限・点検日を過ぎた</t>
        </is>
      </c>
      <c r="C3" s="8" t="n"/>
      <c r="D3" s="9" t="inlineStr">
        <is>
          <t>30日以内に来る</t>
        </is>
      </c>
      <c r="E3" s="10" t="n"/>
      <c r="F3" s="11" t="inlineStr">
        <is>
          <t>自動で入る欄</t>
        </is>
      </c>
      <c r="G3" s="12" t="n"/>
      <c r="H3" s="12" t="n"/>
      <c r="I3" s="13" t="inlineStr">
        <is>
          <t>書き込む欄</t>
        </is>
      </c>
      <c r="J3" s="4" t="n"/>
      <c r="K3" s="14" t="inlineStr">
        <is>
          <t>「廃却」「参考」の行は灰色の字になり、色は付きません</t>
        </is>
      </c>
    </row>
    <row r="4" ht="6" customHeight="1"/>
    <row r="5" ht="18" customHeight="1">
      <c r="A5" s="15" t="inlineStr">
        <is>
          <t>見本（1行＝1組：合格側1個と不合格側1個）</t>
        </is>
      </c>
      <c r="B5" s="16" t="n"/>
      <c r="C5" s="16" t="n"/>
      <c r="D5" s="16" t="n"/>
      <c r="E5" s="16" t="n"/>
      <c r="F5" s="16" t="n"/>
      <c r="G5" s="15" t="inlineStr">
        <is>
          <t>作成・承認・期限</t>
        </is>
      </c>
      <c r="H5" s="16" t="n"/>
      <c r="I5" s="16" t="n"/>
      <c r="J5" s="16" t="n"/>
      <c r="K5" s="15" t="inlineStr">
        <is>
          <t>保管と点検</t>
        </is>
      </c>
      <c r="L5" s="16" t="n"/>
      <c r="M5" s="16" t="n"/>
      <c r="N5" s="16" t="n"/>
      <c r="O5" s="16" t="n"/>
      <c r="P5" s="15" t="inlineStr">
        <is>
          <t>状態</t>
        </is>
      </c>
      <c r="Q5" s="16" t="n"/>
      <c r="R5" s="16" t="n"/>
      <c r="S5" s="16" t="n"/>
    </row>
    <row r="6" ht="40" customHeight="1">
      <c r="A6" s="17" t="inlineStr">
        <is>
          <t>見本番号
（組）</t>
        </is>
      </c>
      <c r="B6" s="17" t="inlineStr">
        <is>
          <t>品番・品名</t>
        </is>
      </c>
      <c r="C6" s="17" t="inlineStr">
        <is>
          <t>不具合の
項目</t>
        </is>
      </c>
      <c r="D6" s="17" t="inlineStr">
        <is>
          <t>合格側の
番号</t>
        </is>
      </c>
      <c r="E6" s="17" t="inlineStr">
        <is>
          <t>不合格側の
番号</t>
        </is>
      </c>
      <c r="F6" s="17" t="inlineStr">
        <is>
          <t>定規つき
の写真</t>
        </is>
      </c>
      <c r="G6" s="17" t="inlineStr">
        <is>
          <t>作成日</t>
        </is>
      </c>
      <c r="H6" s="17" t="inlineStr">
        <is>
          <t>客先の
承認</t>
        </is>
      </c>
      <c r="I6" s="17" t="inlineStr">
        <is>
          <t>承認日</t>
        </is>
      </c>
      <c r="J6" s="17" t="inlineStr">
        <is>
          <t>有効期限</t>
        </is>
      </c>
      <c r="K6" s="17" t="inlineStr">
        <is>
          <t>保管場所</t>
        </is>
      </c>
      <c r="L6" s="17" t="inlineStr">
        <is>
          <t>保管の条件</t>
        </is>
      </c>
      <c r="M6" s="17" t="inlineStr">
        <is>
          <t>点検の
間隔
（月）</t>
        </is>
      </c>
      <c r="N6" s="18" t="inlineStr">
        <is>
          <t>最後の
点検日
（自動）</t>
        </is>
      </c>
      <c r="O6" s="18" t="inlineStr">
        <is>
          <t>次回
点検日
（自動）</t>
        </is>
      </c>
      <c r="P6" s="17" t="inlineStr">
        <is>
          <t>状態</t>
        </is>
      </c>
      <c r="Q6" s="17" t="inlineStr">
        <is>
          <t>廃却日</t>
        </is>
      </c>
      <c r="R6" s="17" t="inlineStr">
        <is>
          <t>廃却の理由</t>
        </is>
      </c>
      <c r="S6" s="17" t="inlineStr">
        <is>
          <t>備考</t>
        </is>
      </c>
    </row>
    <row r="7" ht="24" customHeight="1">
      <c r="A7" s="19" t="n"/>
      <c r="B7" s="20" t="n"/>
      <c r="C7" s="20" t="n"/>
      <c r="D7" s="20" t="n"/>
      <c r="E7" s="20" t="n"/>
      <c r="F7" s="13" t="n"/>
      <c r="G7" s="21" t="n"/>
      <c r="H7" s="13" t="n"/>
      <c r="I7" s="21" t="n"/>
      <c r="J7" s="21" t="n"/>
      <c r="K7" s="20" t="n"/>
      <c r="L7" s="20" t="n"/>
      <c r="M7" s="13" t="n"/>
      <c r="N7" s="22">
        <f>IF($A7="","",IFERROR(IF(SUMPRODUCT(MAX(('点検記録'!$B$7:$B$206=$A7)*'点検記録'!$A$7:$A$206))=0,"",SUMPRODUCT(MAX(('点検記録'!$B$7:$B$206=$A7)*'点検記録'!$A$7:$A$206))),"点検日を確認"))</f>
        <v/>
      </c>
      <c r="O7" s="22">
        <f>IF(OR($A7="",$M7="",$P7="廃却",$P7="参考"),"",IFERROR(IF(ISNUMBER($N7),EDATE($N7,$M7),IF(ISNUMBER($G7),EDATE($G7,$M7),"")),""))</f>
        <v/>
      </c>
      <c r="P7" s="13" t="n"/>
      <c r="Q7" s="21" t="n"/>
      <c r="R7" s="20" t="n"/>
      <c r="S7" s="20" t="n"/>
    </row>
    <row r="8" ht="24" customHeight="1">
      <c r="A8" s="19" t="n"/>
      <c r="B8" s="20" t="n"/>
      <c r="C8" s="20" t="n"/>
      <c r="D8" s="20" t="n"/>
      <c r="E8" s="20" t="n"/>
      <c r="F8" s="13" t="n"/>
      <c r="G8" s="21" t="n"/>
      <c r="H8" s="13" t="n"/>
      <c r="I8" s="21" t="n"/>
      <c r="J8" s="21" t="n"/>
      <c r="K8" s="20" t="n"/>
      <c r="L8" s="20" t="n"/>
      <c r="M8" s="13" t="n"/>
      <c r="N8" s="22">
        <f>IF($A8="","",IFERROR(IF(SUMPRODUCT(MAX(('点検記録'!$B$7:$B$206=$A8)*'点検記録'!$A$7:$A$206))=0,"",SUMPRODUCT(MAX(('点検記録'!$B$7:$B$206=$A8)*'点検記録'!$A$7:$A$206))),"点検日を確認"))</f>
        <v/>
      </c>
      <c r="O8" s="22">
        <f>IF(OR($A8="",$M8="",$P8="廃却",$P8="参考"),"",IFERROR(IF(ISNUMBER($N8),EDATE($N8,$M8),IF(ISNUMBER($G8),EDATE($G8,$M8),"")),""))</f>
        <v/>
      </c>
      <c r="P8" s="13" t="n"/>
      <c r="Q8" s="21" t="n"/>
      <c r="R8" s="20" t="n"/>
      <c r="S8" s="20" t="n"/>
    </row>
    <row r="9" ht="24" customHeight="1">
      <c r="A9" s="19" t="n"/>
      <c r="B9" s="20" t="n"/>
      <c r="C9" s="20" t="n"/>
      <c r="D9" s="20" t="n"/>
      <c r="E9" s="20" t="n"/>
      <c r="F9" s="13" t="n"/>
      <c r="G9" s="21" t="n"/>
      <c r="H9" s="13" t="n"/>
      <c r="I9" s="21" t="n"/>
      <c r="J9" s="21" t="n"/>
      <c r="K9" s="20" t="n"/>
      <c r="L9" s="20" t="n"/>
      <c r="M9" s="13" t="n"/>
      <c r="N9" s="22">
        <f>IF($A9="","",IFERROR(IF(SUMPRODUCT(MAX(('点検記録'!$B$7:$B$206=$A9)*'点検記録'!$A$7:$A$206))=0,"",SUMPRODUCT(MAX(('点検記録'!$B$7:$B$206=$A9)*'点検記録'!$A$7:$A$206))),"点検日を確認"))</f>
        <v/>
      </c>
      <c r="O9" s="22">
        <f>IF(OR($A9="",$M9="",$P9="廃却",$P9="参考"),"",IFERROR(IF(ISNUMBER($N9),EDATE($N9,$M9),IF(ISNUMBER($G9),EDATE($G9,$M9),"")),""))</f>
        <v/>
      </c>
      <c r="P9" s="13" t="n"/>
      <c r="Q9" s="21" t="n"/>
      <c r="R9" s="20" t="n"/>
      <c r="S9" s="20" t="n"/>
    </row>
    <row r="10" ht="24" customHeight="1">
      <c r="A10" s="19" t="n"/>
      <c r="B10" s="20" t="n"/>
      <c r="C10" s="20" t="n"/>
      <c r="D10" s="20" t="n"/>
      <c r="E10" s="20" t="n"/>
      <c r="F10" s="13" t="n"/>
      <c r="G10" s="21" t="n"/>
      <c r="H10" s="13" t="n"/>
      <c r="I10" s="21" t="n"/>
      <c r="J10" s="21" t="n"/>
      <c r="K10" s="20" t="n"/>
      <c r="L10" s="20" t="n"/>
      <c r="M10" s="13" t="n"/>
      <c r="N10" s="22">
        <f>IF($A10="","",IFERROR(IF(SUMPRODUCT(MAX(('点検記録'!$B$7:$B$206=$A10)*'点検記録'!$A$7:$A$206))=0,"",SUMPRODUCT(MAX(('点検記録'!$B$7:$B$206=$A10)*'点検記録'!$A$7:$A$206))),"点検日を確認"))</f>
        <v/>
      </c>
      <c r="O10" s="22">
        <f>IF(OR($A10="",$M10="",$P10="廃却",$P10="参考"),"",IFERROR(IF(ISNUMBER($N10),EDATE($N10,$M10),IF(ISNUMBER($G10),EDATE($G10,$M10),"")),""))</f>
        <v/>
      </c>
      <c r="P10" s="13" t="n"/>
      <c r="Q10" s="21" t="n"/>
      <c r="R10" s="20" t="n"/>
      <c r="S10" s="20" t="n"/>
    </row>
    <row r="11" ht="24" customHeight="1">
      <c r="A11" s="19" t="n"/>
      <c r="B11" s="20" t="n"/>
      <c r="C11" s="20" t="n"/>
      <c r="D11" s="20" t="n"/>
      <c r="E11" s="20" t="n"/>
      <c r="F11" s="13" t="n"/>
      <c r="G11" s="21" t="n"/>
      <c r="H11" s="13" t="n"/>
      <c r="I11" s="21" t="n"/>
      <c r="J11" s="21" t="n"/>
      <c r="K11" s="20" t="n"/>
      <c r="L11" s="20" t="n"/>
      <c r="M11" s="13" t="n"/>
      <c r="N11" s="22">
        <f>IF($A11="","",IFERROR(IF(SUMPRODUCT(MAX(('点検記録'!$B$7:$B$206=$A11)*'点検記録'!$A$7:$A$206))=0,"",SUMPRODUCT(MAX(('点検記録'!$B$7:$B$206=$A11)*'点検記録'!$A$7:$A$206))),"点検日を確認"))</f>
        <v/>
      </c>
      <c r="O11" s="22">
        <f>IF(OR($A11="",$M11="",$P11="廃却",$P11="参考"),"",IFERROR(IF(ISNUMBER($N11),EDATE($N11,$M11),IF(ISNUMBER($G11),EDATE($G11,$M11),"")),""))</f>
        <v/>
      </c>
      <c r="P11" s="13" t="n"/>
      <c r="Q11" s="21" t="n"/>
      <c r="R11" s="20" t="n"/>
      <c r="S11" s="20" t="n"/>
    </row>
    <row r="12" ht="24" customHeight="1">
      <c r="A12" s="19" t="n"/>
      <c r="B12" s="20" t="n"/>
      <c r="C12" s="20" t="n"/>
      <c r="D12" s="20" t="n"/>
      <c r="E12" s="20" t="n"/>
      <c r="F12" s="13" t="n"/>
      <c r="G12" s="21" t="n"/>
      <c r="H12" s="13" t="n"/>
      <c r="I12" s="21" t="n"/>
      <c r="J12" s="21" t="n"/>
      <c r="K12" s="20" t="n"/>
      <c r="L12" s="20" t="n"/>
      <c r="M12" s="13" t="n"/>
      <c r="N12" s="22">
        <f>IF($A12="","",IFERROR(IF(SUMPRODUCT(MAX(('点検記録'!$B$7:$B$206=$A12)*'点検記録'!$A$7:$A$206))=0,"",SUMPRODUCT(MAX(('点検記録'!$B$7:$B$206=$A12)*'点検記録'!$A$7:$A$206))),"点検日を確認"))</f>
        <v/>
      </c>
      <c r="O12" s="22">
        <f>IF(OR($A12="",$M12="",$P12="廃却",$P12="参考"),"",IFERROR(IF(ISNUMBER($N12),EDATE($N12,$M12),IF(ISNUMBER($G12),EDATE($G12,$M12),"")),""))</f>
        <v/>
      </c>
      <c r="P12" s="13" t="n"/>
      <c r="Q12" s="21" t="n"/>
      <c r="R12" s="20" t="n"/>
      <c r="S12" s="20" t="n"/>
    </row>
    <row r="13" ht="24" customHeight="1">
      <c r="A13" s="19" t="n"/>
      <c r="B13" s="20" t="n"/>
      <c r="C13" s="20" t="n"/>
      <c r="D13" s="20" t="n"/>
      <c r="E13" s="20" t="n"/>
      <c r="F13" s="13" t="n"/>
      <c r="G13" s="21" t="n"/>
      <c r="H13" s="13" t="n"/>
      <c r="I13" s="21" t="n"/>
      <c r="J13" s="21" t="n"/>
      <c r="K13" s="20" t="n"/>
      <c r="L13" s="20" t="n"/>
      <c r="M13" s="13" t="n"/>
      <c r="N13" s="22">
        <f>IF($A13="","",IFERROR(IF(SUMPRODUCT(MAX(('点検記録'!$B$7:$B$206=$A13)*'点検記録'!$A$7:$A$206))=0,"",SUMPRODUCT(MAX(('点検記録'!$B$7:$B$206=$A13)*'点検記録'!$A$7:$A$206))),"点検日を確認"))</f>
        <v/>
      </c>
      <c r="O13" s="22">
        <f>IF(OR($A13="",$M13="",$P13="廃却",$P13="参考"),"",IFERROR(IF(ISNUMBER($N13),EDATE($N13,$M13),IF(ISNUMBER($G13),EDATE($G13,$M13),"")),""))</f>
        <v/>
      </c>
      <c r="P13" s="13" t="n"/>
      <c r="Q13" s="21" t="n"/>
      <c r="R13" s="20" t="n"/>
      <c r="S13" s="20" t="n"/>
    </row>
    <row r="14" ht="24" customHeight="1">
      <c r="A14" s="19" t="n"/>
      <c r="B14" s="20" t="n"/>
      <c r="C14" s="20" t="n"/>
      <c r="D14" s="20" t="n"/>
      <c r="E14" s="20" t="n"/>
      <c r="F14" s="13" t="n"/>
      <c r="G14" s="21" t="n"/>
      <c r="H14" s="13" t="n"/>
      <c r="I14" s="21" t="n"/>
      <c r="J14" s="21" t="n"/>
      <c r="K14" s="20" t="n"/>
      <c r="L14" s="20" t="n"/>
      <c r="M14" s="13" t="n"/>
      <c r="N14" s="22">
        <f>IF($A14="","",IFERROR(IF(SUMPRODUCT(MAX(('点検記録'!$B$7:$B$206=$A14)*'点検記録'!$A$7:$A$206))=0,"",SUMPRODUCT(MAX(('点検記録'!$B$7:$B$206=$A14)*'点検記録'!$A$7:$A$206))),"点検日を確認"))</f>
        <v/>
      </c>
      <c r="O14" s="22">
        <f>IF(OR($A14="",$M14="",$P14="廃却",$P14="参考"),"",IFERROR(IF(ISNUMBER($N14),EDATE($N14,$M14),IF(ISNUMBER($G14),EDATE($G14,$M14),"")),""))</f>
        <v/>
      </c>
      <c r="P14" s="13" t="n"/>
      <c r="Q14" s="21" t="n"/>
      <c r="R14" s="20" t="n"/>
      <c r="S14" s="20" t="n"/>
    </row>
    <row r="15" ht="24" customHeight="1">
      <c r="A15" s="19" t="n"/>
      <c r="B15" s="20" t="n"/>
      <c r="C15" s="20" t="n"/>
      <c r="D15" s="20" t="n"/>
      <c r="E15" s="20" t="n"/>
      <c r="F15" s="13" t="n"/>
      <c r="G15" s="21" t="n"/>
      <c r="H15" s="13" t="n"/>
      <c r="I15" s="21" t="n"/>
      <c r="J15" s="21" t="n"/>
      <c r="K15" s="20" t="n"/>
      <c r="L15" s="20" t="n"/>
      <c r="M15" s="13" t="n"/>
      <c r="N15" s="22">
        <f>IF($A15="","",IFERROR(IF(SUMPRODUCT(MAX(('点検記録'!$B$7:$B$206=$A15)*'点検記録'!$A$7:$A$206))=0,"",SUMPRODUCT(MAX(('点検記録'!$B$7:$B$206=$A15)*'点検記録'!$A$7:$A$206))),"点検日を確認"))</f>
        <v/>
      </c>
      <c r="O15" s="22">
        <f>IF(OR($A15="",$M15="",$P15="廃却",$P15="参考"),"",IFERROR(IF(ISNUMBER($N15),EDATE($N15,$M15),IF(ISNUMBER($G15),EDATE($G15,$M15),"")),""))</f>
        <v/>
      </c>
      <c r="P15" s="13" t="n"/>
      <c r="Q15" s="21" t="n"/>
      <c r="R15" s="20" t="n"/>
      <c r="S15" s="20" t="n"/>
    </row>
    <row r="16" ht="24" customHeight="1">
      <c r="A16" s="19" t="n"/>
      <c r="B16" s="20" t="n"/>
      <c r="C16" s="20" t="n"/>
      <c r="D16" s="20" t="n"/>
      <c r="E16" s="20" t="n"/>
      <c r="F16" s="13" t="n"/>
      <c r="G16" s="21" t="n"/>
      <c r="H16" s="13" t="n"/>
      <c r="I16" s="21" t="n"/>
      <c r="J16" s="21" t="n"/>
      <c r="K16" s="20" t="n"/>
      <c r="L16" s="20" t="n"/>
      <c r="M16" s="13" t="n"/>
      <c r="N16" s="22">
        <f>IF($A16="","",IFERROR(IF(SUMPRODUCT(MAX(('点検記録'!$B$7:$B$206=$A16)*'点検記録'!$A$7:$A$206))=0,"",SUMPRODUCT(MAX(('点検記録'!$B$7:$B$206=$A16)*'点検記録'!$A$7:$A$206))),"点検日を確認"))</f>
        <v/>
      </c>
      <c r="O16" s="22">
        <f>IF(OR($A16="",$M16="",$P16="廃却",$P16="参考"),"",IFERROR(IF(ISNUMBER($N16),EDATE($N16,$M16),IF(ISNUMBER($G16),EDATE($G16,$M16),"")),""))</f>
        <v/>
      </c>
      <c r="P16" s="13" t="n"/>
      <c r="Q16" s="21" t="n"/>
      <c r="R16" s="20" t="n"/>
      <c r="S16" s="20" t="n"/>
    </row>
    <row r="17" ht="24" customHeight="1">
      <c r="A17" s="19" t="n"/>
      <c r="B17" s="20" t="n"/>
      <c r="C17" s="20" t="n"/>
      <c r="D17" s="20" t="n"/>
      <c r="E17" s="20" t="n"/>
      <c r="F17" s="13" t="n"/>
      <c r="G17" s="21" t="n"/>
      <c r="H17" s="13" t="n"/>
      <c r="I17" s="21" t="n"/>
      <c r="J17" s="21" t="n"/>
      <c r="K17" s="20" t="n"/>
      <c r="L17" s="20" t="n"/>
      <c r="M17" s="13" t="n"/>
      <c r="N17" s="22">
        <f>IF($A17="","",IFERROR(IF(SUMPRODUCT(MAX(('点検記録'!$B$7:$B$206=$A17)*'点検記録'!$A$7:$A$206))=0,"",SUMPRODUCT(MAX(('点検記録'!$B$7:$B$206=$A17)*'点検記録'!$A$7:$A$206))),"点検日を確認"))</f>
        <v/>
      </c>
      <c r="O17" s="22">
        <f>IF(OR($A17="",$M17="",$P17="廃却",$P17="参考"),"",IFERROR(IF(ISNUMBER($N17),EDATE($N17,$M17),IF(ISNUMBER($G17),EDATE($G17,$M17),"")),""))</f>
        <v/>
      </c>
      <c r="P17" s="13" t="n"/>
      <c r="Q17" s="21" t="n"/>
      <c r="R17" s="20" t="n"/>
      <c r="S17" s="20" t="n"/>
    </row>
    <row r="18" ht="24" customHeight="1">
      <c r="A18" s="19" t="n"/>
      <c r="B18" s="20" t="n"/>
      <c r="C18" s="20" t="n"/>
      <c r="D18" s="20" t="n"/>
      <c r="E18" s="20" t="n"/>
      <c r="F18" s="13" t="n"/>
      <c r="G18" s="21" t="n"/>
      <c r="H18" s="13" t="n"/>
      <c r="I18" s="21" t="n"/>
      <c r="J18" s="21" t="n"/>
      <c r="K18" s="20" t="n"/>
      <c r="L18" s="20" t="n"/>
      <c r="M18" s="13" t="n"/>
      <c r="N18" s="22">
        <f>IF($A18="","",IFERROR(IF(SUMPRODUCT(MAX(('点検記録'!$B$7:$B$206=$A18)*'点検記録'!$A$7:$A$206))=0,"",SUMPRODUCT(MAX(('点検記録'!$B$7:$B$206=$A18)*'点検記録'!$A$7:$A$206))),"点検日を確認"))</f>
        <v/>
      </c>
      <c r="O18" s="22">
        <f>IF(OR($A18="",$M18="",$P18="廃却",$P18="参考"),"",IFERROR(IF(ISNUMBER($N18),EDATE($N18,$M18),IF(ISNUMBER($G18),EDATE($G18,$M18),"")),""))</f>
        <v/>
      </c>
      <c r="P18" s="13" t="n"/>
      <c r="Q18" s="21" t="n"/>
      <c r="R18" s="20" t="n"/>
      <c r="S18" s="20" t="n"/>
    </row>
    <row r="19" ht="24" customHeight="1">
      <c r="A19" s="19" t="n"/>
      <c r="B19" s="20" t="n"/>
      <c r="C19" s="20" t="n"/>
      <c r="D19" s="20" t="n"/>
      <c r="E19" s="20" t="n"/>
      <c r="F19" s="13" t="n"/>
      <c r="G19" s="21" t="n"/>
      <c r="H19" s="13" t="n"/>
      <c r="I19" s="21" t="n"/>
      <c r="J19" s="21" t="n"/>
      <c r="K19" s="20" t="n"/>
      <c r="L19" s="20" t="n"/>
      <c r="M19" s="13" t="n"/>
      <c r="N19" s="22">
        <f>IF($A19="","",IFERROR(IF(SUMPRODUCT(MAX(('点検記録'!$B$7:$B$206=$A19)*'点検記録'!$A$7:$A$206))=0,"",SUMPRODUCT(MAX(('点検記録'!$B$7:$B$206=$A19)*'点検記録'!$A$7:$A$206))),"点検日を確認"))</f>
        <v/>
      </c>
      <c r="O19" s="22">
        <f>IF(OR($A19="",$M19="",$P19="廃却",$P19="参考"),"",IFERROR(IF(ISNUMBER($N19),EDATE($N19,$M19),IF(ISNUMBER($G19),EDATE($G19,$M19),"")),""))</f>
        <v/>
      </c>
      <c r="P19" s="13" t="n"/>
      <c r="Q19" s="21" t="n"/>
      <c r="R19" s="20" t="n"/>
      <c r="S19" s="20" t="n"/>
    </row>
    <row r="20" ht="24" customHeight="1">
      <c r="A20" s="19" t="n"/>
      <c r="B20" s="20" t="n"/>
      <c r="C20" s="20" t="n"/>
      <c r="D20" s="20" t="n"/>
      <c r="E20" s="20" t="n"/>
      <c r="F20" s="13" t="n"/>
      <c r="G20" s="21" t="n"/>
      <c r="H20" s="13" t="n"/>
      <c r="I20" s="21" t="n"/>
      <c r="J20" s="21" t="n"/>
      <c r="K20" s="20" t="n"/>
      <c r="L20" s="20" t="n"/>
      <c r="M20" s="13" t="n"/>
      <c r="N20" s="22">
        <f>IF($A20="","",IFERROR(IF(SUMPRODUCT(MAX(('点検記録'!$B$7:$B$206=$A20)*'点検記録'!$A$7:$A$206))=0,"",SUMPRODUCT(MAX(('点検記録'!$B$7:$B$206=$A20)*'点検記録'!$A$7:$A$206))),"点検日を確認"))</f>
        <v/>
      </c>
      <c r="O20" s="22">
        <f>IF(OR($A20="",$M20="",$P20="廃却",$P20="参考"),"",IFERROR(IF(ISNUMBER($N20),EDATE($N20,$M20),IF(ISNUMBER($G20),EDATE($G20,$M20),"")),""))</f>
        <v/>
      </c>
      <c r="P20" s="13" t="n"/>
      <c r="Q20" s="21" t="n"/>
      <c r="R20" s="20" t="n"/>
      <c r="S20" s="20" t="n"/>
    </row>
    <row r="21" ht="24" customHeight="1">
      <c r="A21" s="19" t="n"/>
      <c r="B21" s="20" t="n"/>
      <c r="C21" s="20" t="n"/>
      <c r="D21" s="20" t="n"/>
      <c r="E21" s="20" t="n"/>
      <c r="F21" s="13" t="n"/>
      <c r="G21" s="21" t="n"/>
      <c r="H21" s="13" t="n"/>
      <c r="I21" s="21" t="n"/>
      <c r="J21" s="21" t="n"/>
      <c r="K21" s="20" t="n"/>
      <c r="L21" s="20" t="n"/>
      <c r="M21" s="13" t="n"/>
      <c r="N21" s="22">
        <f>IF($A21="","",IFERROR(IF(SUMPRODUCT(MAX(('点検記録'!$B$7:$B$206=$A21)*'点検記録'!$A$7:$A$206))=0,"",SUMPRODUCT(MAX(('点検記録'!$B$7:$B$206=$A21)*'点検記録'!$A$7:$A$206))),"点検日を確認"))</f>
        <v/>
      </c>
      <c r="O21" s="22">
        <f>IF(OR($A21="",$M21="",$P21="廃却",$P21="参考"),"",IFERROR(IF(ISNUMBER($N21),EDATE($N21,$M21),IF(ISNUMBER($G21),EDATE($G21,$M21),"")),""))</f>
        <v/>
      </c>
      <c r="P21" s="13" t="n"/>
      <c r="Q21" s="21" t="n"/>
      <c r="R21" s="20" t="n"/>
      <c r="S21" s="20" t="n"/>
    </row>
    <row r="22" ht="24" customHeight="1">
      <c r="A22" s="19" t="n"/>
      <c r="B22" s="20" t="n"/>
      <c r="C22" s="20" t="n"/>
      <c r="D22" s="20" t="n"/>
      <c r="E22" s="20" t="n"/>
      <c r="F22" s="13" t="n"/>
      <c r="G22" s="21" t="n"/>
      <c r="H22" s="13" t="n"/>
      <c r="I22" s="21" t="n"/>
      <c r="J22" s="21" t="n"/>
      <c r="K22" s="20" t="n"/>
      <c r="L22" s="20" t="n"/>
      <c r="M22" s="13" t="n"/>
      <c r="N22" s="22">
        <f>IF($A22="","",IFERROR(IF(SUMPRODUCT(MAX(('点検記録'!$B$7:$B$206=$A22)*'点検記録'!$A$7:$A$206))=0,"",SUMPRODUCT(MAX(('点検記録'!$B$7:$B$206=$A22)*'点検記録'!$A$7:$A$206))),"点検日を確認"))</f>
        <v/>
      </c>
      <c r="O22" s="22">
        <f>IF(OR($A22="",$M22="",$P22="廃却",$P22="参考"),"",IFERROR(IF(ISNUMBER($N22),EDATE($N22,$M22),IF(ISNUMBER($G22),EDATE($G22,$M22),"")),""))</f>
        <v/>
      </c>
      <c r="P22" s="13" t="n"/>
      <c r="Q22" s="21" t="n"/>
      <c r="R22" s="20" t="n"/>
      <c r="S22" s="20" t="n"/>
    </row>
    <row r="23" ht="24" customHeight="1">
      <c r="A23" s="19" t="n"/>
      <c r="B23" s="20" t="n"/>
      <c r="C23" s="20" t="n"/>
      <c r="D23" s="20" t="n"/>
      <c r="E23" s="20" t="n"/>
      <c r="F23" s="13" t="n"/>
      <c r="G23" s="21" t="n"/>
      <c r="H23" s="13" t="n"/>
      <c r="I23" s="21" t="n"/>
      <c r="J23" s="21" t="n"/>
      <c r="K23" s="20" t="n"/>
      <c r="L23" s="20" t="n"/>
      <c r="M23" s="13" t="n"/>
      <c r="N23" s="22">
        <f>IF($A23="","",IFERROR(IF(SUMPRODUCT(MAX(('点検記録'!$B$7:$B$206=$A23)*'点検記録'!$A$7:$A$206))=0,"",SUMPRODUCT(MAX(('点検記録'!$B$7:$B$206=$A23)*'点検記録'!$A$7:$A$206))),"点検日を確認"))</f>
        <v/>
      </c>
      <c r="O23" s="22">
        <f>IF(OR($A23="",$M23="",$P23="廃却",$P23="参考"),"",IFERROR(IF(ISNUMBER($N23),EDATE($N23,$M23),IF(ISNUMBER($G23),EDATE($G23,$M23),"")),""))</f>
        <v/>
      </c>
      <c r="P23" s="13" t="n"/>
      <c r="Q23" s="21" t="n"/>
      <c r="R23" s="20" t="n"/>
      <c r="S23" s="20" t="n"/>
    </row>
    <row r="24" ht="24" customHeight="1">
      <c r="A24" s="19" t="n"/>
      <c r="B24" s="20" t="n"/>
      <c r="C24" s="20" t="n"/>
      <c r="D24" s="20" t="n"/>
      <c r="E24" s="20" t="n"/>
      <c r="F24" s="13" t="n"/>
      <c r="G24" s="21" t="n"/>
      <c r="H24" s="13" t="n"/>
      <c r="I24" s="21" t="n"/>
      <c r="J24" s="21" t="n"/>
      <c r="K24" s="20" t="n"/>
      <c r="L24" s="20" t="n"/>
      <c r="M24" s="13" t="n"/>
      <c r="N24" s="22">
        <f>IF($A24="","",IFERROR(IF(SUMPRODUCT(MAX(('点検記録'!$B$7:$B$206=$A24)*'点検記録'!$A$7:$A$206))=0,"",SUMPRODUCT(MAX(('点検記録'!$B$7:$B$206=$A24)*'点検記録'!$A$7:$A$206))),"点検日を確認"))</f>
        <v/>
      </c>
      <c r="O24" s="22">
        <f>IF(OR($A24="",$M24="",$P24="廃却",$P24="参考"),"",IFERROR(IF(ISNUMBER($N24),EDATE($N24,$M24),IF(ISNUMBER($G24),EDATE($G24,$M24),"")),""))</f>
        <v/>
      </c>
      <c r="P24" s="13" t="n"/>
      <c r="Q24" s="21" t="n"/>
      <c r="R24" s="20" t="n"/>
      <c r="S24" s="20" t="n"/>
    </row>
    <row r="25" ht="24" customHeight="1">
      <c r="A25" s="19" t="n"/>
      <c r="B25" s="20" t="n"/>
      <c r="C25" s="20" t="n"/>
      <c r="D25" s="20" t="n"/>
      <c r="E25" s="20" t="n"/>
      <c r="F25" s="13" t="n"/>
      <c r="G25" s="21" t="n"/>
      <c r="H25" s="13" t="n"/>
      <c r="I25" s="21" t="n"/>
      <c r="J25" s="21" t="n"/>
      <c r="K25" s="20" t="n"/>
      <c r="L25" s="20" t="n"/>
      <c r="M25" s="13" t="n"/>
      <c r="N25" s="22">
        <f>IF($A25="","",IFERROR(IF(SUMPRODUCT(MAX(('点検記録'!$B$7:$B$206=$A25)*'点検記録'!$A$7:$A$206))=0,"",SUMPRODUCT(MAX(('点検記録'!$B$7:$B$206=$A25)*'点検記録'!$A$7:$A$206))),"点検日を確認"))</f>
        <v/>
      </c>
      <c r="O25" s="22">
        <f>IF(OR($A25="",$M25="",$P25="廃却",$P25="参考"),"",IFERROR(IF(ISNUMBER($N25),EDATE($N25,$M25),IF(ISNUMBER($G25),EDATE($G25,$M25),"")),""))</f>
        <v/>
      </c>
      <c r="P25" s="13" t="n"/>
      <c r="Q25" s="21" t="n"/>
      <c r="R25" s="20" t="n"/>
      <c r="S25" s="20" t="n"/>
    </row>
    <row r="26" ht="24" customHeight="1">
      <c r="A26" s="19" t="n"/>
      <c r="B26" s="20" t="n"/>
      <c r="C26" s="20" t="n"/>
      <c r="D26" s="20" t="n"/>
      <c r="E26" s="20" t="n"/>
      <c r="F26" s="13" t="n"/>
      <c r="G26" s="21" t="n"/>
      <c r="H26" s="13" t="n"/>
      <c r="I26" s="21" t="n"/>
      <c r="J26" s="21" t="n"/>
      <c r="K26" s="20" t="n"/>
      <c r="L26" s="20" t="n"/>
      <c r="M26" s="13" t="n"/>
      <c r="N26" s="22">
        <f>IF($A26="","",IFERROR(IF(SUMPRODUCT(MAX(('点検記録'!$B$7:$B$206=$A26)*'点検記録'!$A$7:$A$206))=0,"",SUMPRODUCT(MAX(('点検記録'!$B$7:$B$206=$A26)*'点検記録'!$A$7:$A$206))),"点検日を確認"))</f>
        <v/>
      </c>
      <c r="O26" s="22">
        <f>IF(OR($A26="",$M26="",$P26="廃却",$P26="参考"),"",IFERROR(IF(ISNUMBER($N26),EDATE($N26,$M26),IF(ISNUMBER($G26),EDATE($G26,$M26),"")),""))</f>
        <v/>
      </c>
      <c r="P26" s="13" t="n"/>
      <c r="Q26" s="21" t="n"/>
      <c r="R26" s="20" t="n"/>
      <c r="S26" s="20" t="n"/>
    </row>
    <row r="27" ht="24" customHeight="1">
      <c r="A27" s="19" t="n"/>
      <c r="B27" s="20" t="n"/>
      <c r="C27" s="20" t="n"/>
      <c r="D27" s="20" t="n"/>
      <c r="E27" s="20" t="n"/>
      <c r="F27" s="13" t="n"/>
      <c r="G27" s="21" t="n"/>
      <c r="H27" s="13" t="n"/>
      <c r="I27" s="21" t="n"/>
      <c r="J27" s="21" t="n"/>
      <c r="K27" s="20" t="n"/>
      <c r="L27" s="20" t="n"/>
      <c r="M27" s="13" t="n"/>
      <c r="N27" s="22">
        <f>IF($A27="","",IFERROR(IF(SUMPRODUCT(MAX(('点検記録'!$B$7:$B$206=$A27)*'点検記録'!$A$7:$A$206))=0,"",SUMPRODUCT(MAX(('点検記録'!$B$7:$B$206=$A27)*'点検記録'!$A$7:$A$206))),"点検日を確認"))</f>
        <v/>
      </c>
      <c r="O27" s="22">
        <f>IF(OR($A27="",$M27="",$P27="廃却",$P27="参考"),"",IFERROR(IF(ISNUMBER($N27),EDATE($N27,$M27),IF(ISNUMBER($G27),EDATE($G27,$M27),"")),""))</f>
        <v/>
      </c>
      <c r="P27" s="13" t="n"/>
      <c r="Q27" s="21" t="n"/>
      <c r="R27" s="20" t="n"/>
      <c r="S27" s="20" t="n"/>
    </row>
    <row r="28" ht="24" customHeight="1">
      <c r="A28" s="19" t="n"/>
      <c r="B28" s="20" t="n"/>
      <c r="C28" s="20" t="n"/>
      <c r="D28" s="20" t="n"/>
      <c r="E28" s="20" t="n"/>
      <c r="F28" s="13" t="n"/>
      <c r="G28" s="21" t="n"/>
      <c r="H28" s="13" t="n"/>
      <c r="I28" s="21" t="n"/>
      <c r="J28" s="21" t="n"/>
      <c r="K28" s="20" t="n"/>
      <c r="L28" s="20" t="n"/>
      <c r="M28" s="13" t="n"/>
      <c r="N28" s="22">
        <f>IF($A28="","",IFERROR(IF(SUMPRODUCT(MAX(('点検記録'!$B$7:$B$206=$A28)*'点検記録'!$A$7:$A$206))=0,"",SUMPRODUCT(MAX(('点検記録'!$B$7:$B$206=$A28)*'点検記録'!$A$7:$A$206))),"点検日を確認"))</f>
        <v/>
      </c>
      <c r="O28" s="22">
        <f>IF(OR($A28="",$M28="",$P28="廃却",$P28="参考"),"",IFERROR(IF(ISNUMBER($N28),EDATE($N28,$M28),IF(ISNUMBER($G28),EDATE($G28,$M28),"")),""))</f>
        <v/>
      </c>
      <c r="P28" s="13" t="n"/>
      <c r="Q28" s="21" t="n"/>
      <c r="R28" s="20" t="n"/>
      <c r="S28" s="20" t="n"/>
    </row>
    <row r="29" ht="24" customHeight="1">
      <c r="A29" s="19" t="n"/>
      <c r="B29" s="20" t="n"/>
      <c r="C29" s="20" t="n"/>
      <c r="D29" s="20" t="n"/>
      <c r="E29" s="20" t="n"/>
      <c r="F29" s="13" t="n"/>
      <c r="G29" s="21" t="n"/>
      <c r="H29" s="13" t="n"/>
      <c r="I29" s="21" t="n"/>
      <c r="J29" s="21" t="n"/>
      <c r="K29" s="20" t="n"/>
      <c r="L29" s="20" t="n"/>
      <c r="M29" s="13" t="n"/>
      <c r="N29" s="22">
        <f>IF($A29="","",IFERROR(IF(SUMPRODUCT(MAX(('点検記録'!$B$7:$B$206=$A29)*'点検記録'!$A$7:$A$206))=0,"",SUMPRODUCT(MAX(('点検記録'!$B$7:$B$206=$A29)*'点検記録'!$A$7:$A$206))),"点検日を確認"))</f>
        <v/>
      </c>
      <c r="O29" s="22">
        <f>IF(OR($A29="",$M29="",$P29="廃却",$P29="参考"),"",IFERROR(IF(ISNUMBER($N29),EDATE($N29,$M29),IF(ISNUMBER($G29),EDATE($G29,$M29),"")),""))</f>
        <v/>
      </c>
      <c r="P29" s="13" t="n"/>
      <c r="Q29" s="21" t="n"/>
      <c r="R29" s="20" t="n"/>
      <c r="S29" s="20" t="n"/>
    </row>
    <row r="30" ht="24" customHeight="1">
      <c r="A30" s="19" t="n"/>
      <c r="B30" s="20" t="n"/>
      <c r="C30" s="20" t="n"/>
      <c r="D30" s="20" t="n"/>
      <c r="E30" s="20" t="n"/>
      <c r="F30" s="13" t="n"/>
      <c r="G30" s="21" t="n"/>
      <c r="H30" s="13" t="n"/>
      <c r="I30" s="21" t="n"/>
      <c r="J30" s="21" t="n"/>
      <c r="K30" s="20" t="n"/>
      <c r="L30" s="20" t="n"/>
      <c r="M30" s="13" t="n"/>
      <c r="N30" s="22">
        <f>IF($A30="","",IFERROR(IF(SUMPRODUCT(MAX(('点検記録'!$B$7:$B$206=$A30)*'点検記録'!$A$7:$A$206))=0,"",SUMPRODUCT(MAX(('点検記録'!$B$7:$B$206=$A30)*'点検記録'!$A$7:$A$206))),"点検日を確認"))</f>
        <v/>
      </c>
      <c r="O30" s="22">
        <f>IF(OR($A30="",$M30="",$P30="廃却",$P30="参考"),"",IFERROR(IF(ISNUMBER($N30),EDATE($N30,$M30),IF(ISNUMBER($G30),EDATE($G30,$M30),"")),""))</f>
        <v/>
      </c>
      <c r="P30" s="13" t="n"/>
      <c r="Q30" s="21" t="n"/>
      <c r="R30" s="20" t="n"/>
      <c r="S30" s="20" t="n"/>
    </row>
    <row r="31" ht="24" customHeight="1">
      <c r="A31" s="19" t="n"/>
      <c r="B31" s="20" t="n"/>
      <c r="C31" s="20" t="n"/>
      <c r="D31" s="20" t="n"/>
      <c r="E31" s="20" t="n"/>
      <c r="F31" s="13" t="n"/>
      <c r="G31" s="21" t="n"/>
      <c r="H31" s="13" t="n"/>
      <c r="I31" s="21" t="n"/>
      <c r="J31" s="21" t="n"/>
      <c r="K31" s="20" t="n"/>
      <c r="L31" s="20" t="n"/>
      <c r="M31" s="13" t="n"/>
      <c r="N31" s="22">
        <f>IF($A31="","",IFERROR(IF(SUMPRODUCT(MAX(('点検記録'!$B$7:$B$206=$A31)*'点検記録'!$A$7:$A$206))=0,"",SUMPRODUCT(MAX(('点検記録'!$B$7:$B$206=$A31)*'点検記録'!$A$7:$A$206))),"点検日を確認"))</f>
        <v/>
      </c>
      <c r="O31" s="22">
        <f>IF(OR($A31="",$M31="",$P31="廃却",$P31="参考"),"",IFERROR(IF(ISNUMBER($N31),EDATE($N31,$M31),IF(ISNUMBER($G31),EDATE($G31,$M31),"")),""))</f>
        <v/>
      </c>
      <c r="P31" s="13" t="n"/>
      <c r="Q31" s="21" t="n"/>
      <c r="R31" s="20" t="n"/>
      <c r="S31" s="20" t="n"/>
    </row>
    <row r="32" ht="24" customHeight="1">
      <c r="A32" s="19" t="n"/>
      <c r="B32" s="20" t="n"/>
      <c r="C32" s="20" t="n"/>
      <c r="D32" s="20" t="n"/>
      <c r="E32" s="20" t="n"/>
      <c r="F32" s="13" t="n"/>
      <c r="G32" s="21" t="n"/>
      <c r="H32" s="13" t="n"/>
      <c r="I32" s="21" t="n"/>
      <c r="J32" s="21" t="n"/>
      <c r="K32" s="20" t="n"/>
      <c r="L32" s="20" t="n"/>
      <c r="M32" s="13" t="n"/>
      <c r="N32" s="22">
        <f>IF($A32="","",IFERROR(IF(SUMPRODUCT(MAX(('点検記録'!$B$7:$B$206=$A32)*'点検記録'!$A$7:$A$206))=0,"",SUMPRODUCT(MAX(('点検記録'!$B$7:$B$206=$A32)*'点検記録'!$A$7:$A$206))),"点検日を確認"))</f>
        <v/>
      </c>
      <c r="O32" s="22">
        <f>IF(OR($A32="",$M32="",$P32="廃却",$P32="参考"),"",IFERROR(IF(ISNUMBER($N32),EDATE($N32,$M32),IF(ISNUMBER($G32),EDATE($G32,$M32),"")),""))</f>
        <v/>
      </c>
      <c r="P32" s="13" t="n"/>
      <c r="Q32" s="21" t="n"/>
      <c r="R32" s="20" t="n"/>
      <c r="S32" s="20" t="n"/>
    </row>
    <row r="33" ht="24" customHeight="1">
      <c r="A33" s="19" t="n"/>
      <c r="B33" s="20" t="n"/>
      <c r="C33" s="20" t="n"/>
      <c r="D33" s="20" t="n"/>
      <c r="E33" s="20" t="n"/>
      <c r="F33" s="13" t="n"/>
      <c r="G33" s="21" t="n"/>
      <c r="H33" s="13" t="n"/>
      <c r="I33" s="21" t="n"/>
      <c r="J33" s="21" t="n"/>
      <c r="K33" s="20" t="n"/>
      <c r="L33" s="20" t="n"/>
      <c r="M33" s="13" t="n"/>
      <c r="N33" s="22">
        <f>IF($A33="","",IFERROR(IF(SUMPRODUCT(MAX(('点検記録'!$B$7:$B$206=$A33)*'点検記録'!$A$7:$A$206))=0,"",SUMPRODUCT(MAX(('点検記録'!$B$7:$B$206=$A33)*'点検記録'!$A$7:$A$206))),"点検日を確認"))</f>
        <v/>
      </c>
      <c r="O33" s="22">
        <f>IF(OR($A33="",$M33="",$P33="廃却",$P33="参考"),"",IFERROR(IF(ISNUMBER($N33),EDATE($N33,$M33),IF(ISNUMBER($G33),EDATE($G33,$M33),"")),""))</f>
        <v/>
      </c>
      <c r="P33" s="13" t="n"/>
      <c r="Q33" s="21" t="n"/>
      <c r="R33" s="20" t="n"/>
      <c r="S33" s="20" t="n"/>
    </row>
    <row r="34" ht="24" customHeight="1">
      <c r="A34" s="19" t="n"/>
      <c r="B34" s="20" t="n"/>
      <c r="C34" s="20" t="n"/>
      <c r="D34" s="20" t="n"/>
      <c r="E34" s="20" t="n"/>
      <c r="F34" s="13" t="n"/>
      <c r="G34" s="21" t="n"/>
      <c r="H34" s="13" t="n"/>
      <c r="I34" s="21" t="n"/>
      <c r="J34" s="21" t="n"/>
      <c r="K34" s="20" t="n"/>
      <c r="L34" s="20" t="n"/>
      <c r="M34" s="13" t="n"/>
      <c r="N34" s="22">
        <f>IF($A34="","",IFERROR(IF(SUMPRODUCT(MAX(('点検記録'!$B$7:$B$206=$A34)*'点検記録'!$A$7:$A$206))=0,"",SUMPRODUCT(MAX(('点検記録'!$B$7:$B$206=$A34)*'点検記録'!$A$7:$A$206))),"点検日を確認"))</f>
        <v/>
      </c>
      <c r="O34" s="22">
        <f>IF(OR($A34="",$M34="",$P34="廃却",$P34="参考"),"",IFERROR(IF(ISNUMBER($N34),EDATE($N34,$M34),IF(ISNUMBER($G34),EDATE($G34,$M34),"")),""))</f>
        <v/>
      </c>
      <c r="P34" s="13" t="n"/>
      <c r="Q34" s="21" t="n"/>
      <c r="R34" s="20" t="n"/>
      <c r="S34" s="20" t="n"/>
    </row>
    <row r="35" ht="24" customHeight="1">
      <c r="A35" s="19" t="n"/>
      <c r="B35" s="20" t="n"/>
      <c r="C35" s="20" t="n"/>
      <c r="D35" s="20" t="n"/>
      <c r="E35" s="20" t="n"/>
      <c r="F35" s="13" t="n"/>
      <c r="G35" s="21" t="n"/>
      <c r="H35" s="13" t="n"/>
      <c r="I35" s="21" t="n"/>
      <c r="J35" s="21" t="n"/>
      <c r="K35" s="20" t="n"/>
      <c r="L35" s="20" t="n"/>
      <c r="M35" s="13" t="n"/>
      <c r="N35" s="22">
        <f>IF($A35="","",IFERROR(IF(SUMPRODUCT(MAX(('点検記録'!$B$7:$B$206=$A35)*'点検記録'!$A$7:$A$206))=0,"",SUMPRODUCT(MAX(('点検記録'!$B$7:$B$206=$A35)*'点検記録'!$A$7:$A$206))),"点検日を確認"))</f>
        <v/>
      </c>
      <c r="O35" s="22">
        <f>IF(OR($A35="",$M35="",$P35="廃却",$P35="参考"),"",IFERROR(IF(ISNUMBER($N35),EDATE($N35,$M35),IF(ISNUMBER($G35),EDATE($G35,$M35),"")),""))</f>
        <v/>
      </c>
      <c r="P35" s="13" t="n"/>
      <c r="Q35" s="21" t="n"/>
      <c r="R35" s="20" t="n"/>
      <c r="S35" s="20" t="n"/>
    </row>
    <row r="36" ht="24" customHeight="1">
      <c r="A36" s="19" t="n"/>
      <c r="B36" s="20" t="n"/>
      <c r="C36" s="20" t="n"/>
      <c r="D36" s="20" t="n"/>
      <c r="E36" s="20" t="n"/>
      <c r="F36" s="13" t="n"/>
      <c r="G36" s="21" t="n"/>
      <c r="H36" s="13" t="n"/>
      <c r="I36" s="21" t="n"/>
      <c r="J36" s="21" t="n"/>
      <c r="K36" s="20" t="n"/>
      <c r="L36" s="20" t="n"/>
      <c r="M36" s="13" t="n"/>
      <c r="N36" s="22">
        <f>IF($A36="","",IFERROR(IF(SUMPRODUCT(MAX(('点検記録'!$B$7:$B$206=$A36)*'点検記録'!$A$7:$A$206))=0,"",SUMPRODUCT(MAX(('点検記録'!$B$7:$B$206=$A36)*'点検記録'!$A$7:$A$206))),"点検日を確認"))</f>
        <v/>
      </c>
      <c r="O36" s="22">
        <f>IF(OR($A36="",$M36="",$P36="廃却",$P36="参考"),"",IFERROR(IF(ISNUMBER($N36),EDATE($N36,$M36),IF(ISNUMBER($G36),EDATE($G36,$M36),"")),""))</f>
        <v/>
      </c>
      <c r="P36" s="13" t="n"/>
      <c r="Q36" s="21" t="n"/>
      <c r="R36" s="20" t="n"/>
      <c r="S36" s="20" t="n"/>
    </row>
    <row r="37" ht="24" customHeight="1">
      <c r="A37" s="19" t="n"/>
      <c r="B37" s="20" t="n"/>
      <c r="C37" s="20" t="n"/>
      <c r="D37" s="20" t="n"/>
      <c r="E37" s="20" t="n"/>
      <c r="F37" s="13" t="n"/>
      <c r="G37" s="21" t="n"/>
      <c r="H37" s="13" t="n"/>
      <c r="I37" s="21" t="n"/>
      <c r="J37" s="21" t="n"/>
      <c r="K37" s="20" t="n"/>
      <c r="L37" s="20" t="n"/>
      <c r="M37" s="13" t="n"/>
      <c r="N37" s="22">
        <f>IF($A37="","",IFERROR(IF(SUMPRODUCT(MAX(('点検記録'!$B$7:$B$206=$A37)*'点検記録'!$A$7:$A$206))=0,"",SUMPRODUCT(MAX(('点検記録'!$B$7:$B$206=$A37)*'点検記録'!$A$7:$A$206))),"点検日を確認"))</f>
        <v/>
      </c>
      <c r="O37" s="22">
        <f>IF(OR($A37="",$M37="",$P37="廃却",$P37="参考"),"",IFERROR(IF(ISNUMBER($N37),EDATE($N37,$M37),IF(ISNUMBER($G37),EDATE($G37,$M37),"")),""))</f>
        <v/>
      </c>
      <c r="P37" s="13" t="n"/>
      <c r="Q37" s="21" t="n"/>
      <c r="R37" s="20" t="n"/>
      <c r="S37" s="20" t="n"/>
    </row>
    <row r="38" ht="24" customHeight="1">
      <c r="A38" s="19" t="n"/>
      <c r="B38" s="20" t="n"/>
      <c r="C38" s="20" t="n"/>
      <c r="D38" s="20" t="n"/>
      <c r="E38" s="20" t="n"/>
      <c r="F38" s="13" t="n"/>
      <c r="G38" s="21" t="n"/>
      <c r="H38" s="13" t="n"/>
      <c r="I38" s="21" t="n"/>
      <c r="J38" s="21" t="n"/>
      <c r="K38" s="20" t="n"/>
      <c r="L38" s="20" t="n"/>
      <c r="M38" s="13" t="n"/>
      <c r="N38" s="22">
        <f>IF($A38="","",IFERROR(IF(SUMPRODUCT(MAX(('点検記録'!$B$7:$B$206=$A38)*'点検記録'!$A$7:$A$206))=0,"",SUMPRODUCT(MAX(('点検記録'!$B$7:$B$206=$A38)*'点検記録'!$A$7:$A$206))),"点検日を確認"))</f>
        <v/>
      </c>
      <c r="O38" s="22">
        <f>IF(OR($A38="",$M38="",$P38="廃却",$P38="参考"),"",IFERROR(IF(ISNUMBER($N38),EDATE($N38,$M38),IF(ISNUMBER($G38),EDATE($G38,$M38),"")),""))</f>
        <v/>
      </c>
      <c r="P38" s="13" t="n"/>
      <c r="Q38" s="21" t="n"/>
      <c r="R38" s="20" t="n"/>
      <c r="S38" s="20" t="n"/>
    </row>
    <row r="39" ht="24" customHeight="1">
      <c r="A39" s="19" t="n"/>
      <c r="B39" s="20" t="n"/>
      <c r="C39" s="20" t="n"/>
      <c r="D39" s="20" t="n"/>
      <c r="E39" s="20" t="n"/>
      <c r="F39" s="13" t="n"/>
      <c r="G39" s="21" t="n"/>
      <c r="H39" s="13" t="n"/>
      <c r="I39" s="21" t="n"/>
      <c r="J39" s="21" t="n"/>
      <c r="K39" s="20" t="n"/>
      <c r="L39" s="20" t="n"/>
      <c r="M39" s="13" t="n"/>
      <c r="N39" s="22">
        <f>IF($A39="","",IFERROR(IF(SUMPRODUCT(MAX(('点検記録'!$B$7:$B$206=$A39)*'点検記録'!$A$7:$A$206))=0,"",SUMPRODUCT(MAX(('点検記録'!$B$7:$B$206=$A39)*'点検記録'!$A$7:$A$206))),"点検日を確認"))</f>
        <v/>
      </c>
      <c r="O39" s="22">
        <f>IF(OR($A39="",$M39="",$P39="廃却",$P39="参考"),"",IFERROR(IF(ISNUMBER($N39),EDATE($N39,$M39),IF(ISNUMBER($G39),EDATE($G39,$M39),"")),""))</f>
        <v/>
      </c>
      <c r="P39" s="13" t="n"/>
      <c r="Q39" s="21" t="n"/>
      <c r="R39" s="20" t="n"/>
      <c r="S39" s="20" t="n"/>
    </row>
    <row r="40" ht="24" customHeight="1">
      <c r="A40" s="19" t="n"/>
      <c r="B40" s="20" t="n"/>
      <c r="C40" s="20" t="n"/>
      <c r="D40" s="20" t="n"/>
      <c r="E40" s="20" t="n"/>
      <c r="F40" s="13" t="n"/>
      <c r="G40" s="21" t="n"/>
      <c r="H40" s="13" t="n"/>
      <c r="I40" s="21" t="n"/>
      <c r="J40" s="21" t="n"/>
      <c r="K40" s="20" t="n"/>
      <c r="L40" s="20" t="n"/>
      <c r="M40" s="13" t="n"/>
      <c r="N40" s="22">
        <f>IF($A40="","",IFERROR(IF(SUMPRODUCT(MAX(('点検記録'!$B$7:$B$206=$A40)*'点検記録'!$A$7:$A$206))=0,"",SUMPRODUCT(MAX(('点検記録'!$B$7:$B$206=$A40)*'点検記録'!$A$7:$A$206))),"点検日を確認"))</f>
        <v/>
      </c>
      <c r="O40" s="22">
        <f>IF(OR($A40="",$M40="",$P40="廃却",$P40="参考"),"",IFERROR(IF(ISNUMBER($N40),EDATE($N40,$M40),IF(ISNUMBER($G40),EDATE($G40,$M40),"")),""))</f>
        <v/>
      </c>
      <c r="P40" s="13" t="n"/>
      <c r="Q40" s="21" t="n"/>
      <c r="R40" s="20" t="n"/>
      <c r="S40" s="20" t="n"/>
    </row>
    <row r="41" ht="24" customHeight="1">
      <c r="A41" s="19" t="n"/>
      <c r="B41" s="20" t="n"/>
      <c r="C41" s="20" t="n"/>
      <c r="D41" s="20" t="n"/>
      <c r="E41" s="20" t="n"/>
      <c r="F41" s="13" t="n"/>
      <c r="G41" s="21" t="n"/>
      <c r="H41" s="13" t="n"/>
      <c r="I41" s="21" t="n"/>
      <c r="J41" s="21" t="n"/>
      <c r="K41" s="20" t="n"/>
      <c r="L41" s="20" t="n"/>
      <c r="M41" s="13" t="n"/>
      <c r="N41" s="22">
        <f>IF($A41="","",IFERROR(IF(SUMPRODUCT(MAX(('点検記録'!$B$7:$B$206=$A41)*'点検記録'!$A$7:$A$206))=0,"",SUMPRODUCT(MAX(('点検記録'!$B$7:$B$206=$A41)*'点検記録'!$A$7:$A$206))),"点検日を確認"))</f>
        <v/>
      </c>
      <c r="O41" s="22">
        <f>IF(OR($A41="",$M41="",$P41="廃却",$P41="参考"),"",IFERROR(IF(ISNUMBER($N41),EDATE($N41,$M41),IF(ISNUMBER($G41),EDATE($G41,$M41),"")),""))</f>
        <v/>
      </c>
      <c r="P41" s="13" t="n"/>
      <c r="Q41" s="21" t="n"/>
      <c r="R41" s="20" t="n"/>
      <c r="S41" s="20" t="n"/>
    </row>
    <row r="42" ht="24" customHeight="1">
      <c r="A42" s="19" t="n"/>
      <c r="B42" s="20" t="n"/>
      <c r="C42" s="20" t="n"/>
      <c r="D42" s="20" t="n"/>
      <c r="E42" s="20" t="n"/>
      <c r="F42" s="13" t="n"/>
      <c r="G42" s="21" t="n"/>
      <c r="H42" s="13" t="n"/>
      <c r="I42" s="21" t="n"/>
      <c r="J42" s="21" t="n"/>
      <c r="K42" s="20" t="n"/>
      <c r="L42" s="20" t="n"/>
      <c r="M42" s="13" t="n"/>
      <c r="N42" s="22">
        <f>IF($A42="","",IFERROR(IF(SUMPRODUCT(MAX(('点検記録'!$B$7:$B$206=$A42)*'点検記録'!$A$7:$A$206))=0,"",SUMPRODUCT(MAX(('点検記録'!$B$7:$B$206=$A42)*'点検記録'!$A$7:$A$206))),"点検日を確認"))</f>
        <v/>
      </c>
      <c r="O42" s="22">
        <f>IF(OR($A42="",$M42="",$P42="廃却",$P42="参考"),"",IFERROR(IF(ISNUMBER($N42),EDATE($N42,$M42),IF(ISNUMBER($G42),EDATE($G42,$M42),"")),""))</f>
        <v/>
      </c>
      <c r="P42" s="13" t="n"/>
      <c r="Q42" s="21" t="n"/>
      <c r="R42" s="20" t="n"/>
      <c r="S42" s="20" t="n"/>
    </row>
    <row r="43" ht="24" customHeight="1">
      <c r="A43" s="19" t="n"/>
      <c r="B43" s="20" t="n"/>
      <c r="C43" s="20" t="n"/>
      <c r="D43" s="20" t="n"/>
      <c r="E43" s="20" t="n"/>
      <c r="F43" s="13" t="n"/>
      <c r="G43" s="21" t="n"/>
      <c r="H43" s="13" t="n"/>
      <c r="I43" s="21" t="n"/>
      <c r="J43" s="21" t="n"/>
      <c r="K43" s="20" t="n"/>
      <c r="L43" s="20" t="n"/>
      <c r="M43" s="13" t="n"/>
      <c r="N43" s="22">
        <f>IF($A43="","",IFERROR(IF(SUMPRODUCT(MAX(('点検記録'!$B$7:$B$206=$A43)*'点検記録'!$A$7:$A$206))=0,"",SUMPRODUCT(MAX(('点検記録'!$B$7:$B$206=$A43)*'点検記録'!$A$7:$A$206))),"点検日を確認"))</f>
        <v/>
      </c>
      <c r="O43" s="22">
        <f>IF(OR($A43="",$M43="",$P43="廃却",$P43="参考"),"",IFERROR(IF(ISNUMBER($N43),EDATE($N43,$M43),IF(ISNUMBER($G43),EDATE($G43,$M43),"")),""))</f>
        <v/>
      </c>
      <c r="P43" s="13" t="n"/>
      <c r="Q43" s="21" t="n"/>
      <c r="R43" s="20" t="n"/>
      <c r="S43" s="20" t="n"/>
    </row>
    <row r="44" ht="24" customHeight="1">
      <c r="A44" s="19" t="n"/>
      <c r="B44" s="20" t="n"/>
      <c r="C44" s="20" t="n"/>
      <c r="D44" s="20" t="n"/>
      <c r="E44" s="20" t="n"/>
      <c r="F44" s="13" t="n"/>
      <c r="G44" s="21" t="n"/>
      <c r="H44" s="13" t="n"/>
      <c r="I44" s="21" t="n"/>
      <c r="J44" s="21" t="n"/>
      <c r="K44" s="20" t="n"/>
      <c r="L44" s="20" t="n"/>
      <c r="M44" s="13" t="n"/>
      <c r="N44" s="22">
        <f>IF($A44="","",IFERROR(IF(SUMPRODUCT(MAX(('点検記録'!$B$7:$B$206=$A44)*'点検記録'!$A$7:$A$206))=0,"",SUMPRODUCT(MAX(('点検記録'!$B$7:$B$206=$A44)*'点検記録'!$A$7:$A$206))),"点検日を確認"))</f>
        <v/>
      </c>
      <c r="O44" s="22">
        <f>IF(OR($A44="",$M44="",$P44="廃却",$P44="参考"),"",IFERROR(IF(ISNUMBER($N44),EDATE($N44,$M44),IF(ISNUMBER($G44),EDATE($G44,$M44),"")),""))</f>
        <v/>
      </c>
      <c r="P44" s="13" t="n"/>
      <c r="Q44" s="21" t="n"/>
      <c r="R44" s="20" t="n"/>
      <c r="S44" s="20" t="n"/>
    </row>
    <row r="45" ht="24" customHeight="1">
      <c r="A45" s="19" t="n"/>
      <c r="B45" s="20" t="n"/>
      <c r="C45" s="20" t="n"/>
      <c r="D45" s="20" t="n"/>
      <c r="E45" s="20" t="n"/>
      <c r="F45" s="13" t="n"/>
      <c r="G45" s="21" t="n"/>
      <c r="H45" s="13" t="n"/>
      <c r="I45" s="21" t="n"/>
      <c r="J45" s="21" t="n"/>
      <c r="K45" s="20" t="n"/>
      <c r="L45" s="20" t="n"/>
      <c r="M45" s="13" t="n"/>
      <c r="N45" s="22">
        <f>IF($A45="","",IFERROR(IF(SUMPRODUCT(MAX(('点検記録'!$B$7:$B$206=$A45)*'点検記録'!$A$7:$A$206))=0,"",SUMPRODUCT(MAX(('点検記録'!$B$7:$B$206=$A45)*'点検記録'!$A$7:$A$206))),"点検日を確認"))</f>
        <v/>
      </c>
      <c r="O45" s="22">
        <f>IF(OR($A45="",$M45="",$P45="廃却",$P45="参考"),"",IFERROR(IF(ISNUMBER($N45),EDATE($N45,$M45),IF(ISNUMBER($G45),EDATE($G45,$M45),"")),""))</f>
        <v/>
      </c>
      <c r="P45" s="13" t="n"/>
      <c r="Q45" s="21" t="n"/>
      <c r="R45" s="20" t="n"/>
      <c r="S45" s="20" t="n"/>
    </row>
    <row r="46" ht="24" customHeight="1">
      <c r="A46" s="19" t="n"/>
      <c r="B46" s="20" t="n"/>
      <c r="C46" s="20" t="n"/>
      <c r="D46" s="20" t="n"/>
      <c r="E46" s="20" t="n"/>
      <c r="F46" s="13" t="n"/>
      <c r="G46" s="21" t="n"/>
      <c r="H46" s="13" t="n"/>
      <c r="I46" s="21" t="n"/>
      <c r="J46" s="21" t="n"/>
      <c r="K46" s="20" t="n"/>
      <c r="L46" s="20" t="n"/>
      <c r="M46" s="13" t="n"/>
      <c r="N46" s="22">
        <f>IF($A46="","",IFERROR(IF(SUMPRODUCT(MAX(('点検記録'!$B$7:$B$206=$A46)*'点検記録'!$A$7:$A$206))=0,"",SUMPRODUCT(MAX(('点検記録'!$B$7:$B$206=$A46)*'点検記録'!$A$7:$A$206))),"点検日を確認"))</f>
        <v/>
      </c>
      <c r="O46" s="22">
        <f>IF(OR($A46="",$M46="",$P46="廃却",$P46="参考"),"",IFERROR(IF(ISNUMBER($N46),EDATE($N46,$M46),IF(ISNUMBER($G46),EDATE($G46,$M46),"")),""))</f>
        <v/>
      </c>
      <c r="P46" s="13" t="n"/>
      <c r="Q46" s="21" t="n"/>
      <c r="R46" s="20" t="n"/>
      <c r="S46" s="20" t="n"/>
    </row>
    <row r="47" ht="24" customHeight="1">
      <c r="A47" s="19" t="n"/>
      <c r="B47" s="20" t="n"/>
      <c r="C47" s="20" t="n"/>
      <c r="D47" s="20" t="n"/>
      <c r="E47" s="20" t="n"/>
      <c r="F47" s="13" t="n"/>
      <c r="G47" s="21" t="n"/>
      <c r="H47" s="13" t="n"/>
      <c r="I47" s="21" t="n"/>
      <c r="J47" s="21" t="n"/>
      <c r="K47" s="20" t="n"/>
      <c r="L47" s="20" t="n"/>
      <c r="M47" s="13" t="n"/>
      <c r="N47" s="22">
        <f>IF($A47="","",IFERROR(IF(SUMPRODUCT(MAX(('点検記録'!$B$7:$B$206=$A47)*'点検記録'!$A$7:$A$206))=0,"",SUMPRODUCT(MAX(('点検記録'!$B$7:$B$206=$A47)*'点検記録'!$A$7:$A$206))),"点検日を確認"))</f>
        <v/>
      </c>
      <c r="O47" s="22">
        <f>IF(OR($A47="",$M47="",$P47="廃却",$P47="参考"),"",IFERROR(IF(ISNUMBER($N47),EDATE($N47,$M47),IF(ISNUMBER($G47),EDATE($G47,$M47),"")),""))</f>
        <v/>
      </c>
      <c r="P47" s="13" t="n"/>
      <c r="Q47" s="21" t="n"/>
      <c r="R47" s="20" t="n"/>
      <c r="S47" s="20" t="n"/>
    </row>
    <row r="48" ht="24" customHeight="1">
      <c r="A48" s="19" t="n"/>
      <c r="B48" s="20" t="n"/>
      <c r="C48" s="20" t="n"/>
      <c r="D48" s="20" t="n"/>
      <c r="E48" s="20" t="n"/>
      <c r="F48" s="13" t="n"/>
      <c r="G48" s="21" t="n"/>
      <c r="H48" s="13" t="n"/>
      <c r="I48" s="21" t="n"/>
      <c r="J48" s="21" t="n"/>
      <c r="K48" s="20" t="n"/>
      <c r="L48" s="20" t="n"/>
      <c r="M48" s="13" t="n"/>
      <c r="N48" s="22">
        <f>IF($A48="","",IFERROR(IF(SUMPRODUCT(MAX(('点検記録'!$B$7:$B$206=$A48)*'点検記録'!$A$7:$A$206))=0,"",SUMPRODUCT(MAX(('点検記録'!$B$7:$B$206=$A48)*'点検記録'!$A$7:$A$206))),"点検日を確認"))</f>
        <v/>
      </c>
      <c r="O48" s="22">
        <f>IF(OR($A48="",$M48="",$P48="廃却",$P48="参考"),"",IFERROR(IF(ISNUMBER($N48),EDATE($N48,$M48),IF(ISNUMBER($G48),EDATE($G48,$M48),"")),""))</f>
        <v/>
      </c>
      <c r="P48" s="13" t="n"/>
      <c r="Q48" s="21" t="n"/>
      <c r="R48" s="20" t="n"/>
      <c r="S48" s="20" t="n"/>
    </row>
    <row r="49" ht="24" customHeight="1">
      <c r="A49" s="19" t="n"/>
      <c r="B49" s="20" t="n"/>
      <c r="C49" s="20" t="n"/>
      <c r="D49" s="20" t="n"/>
      <c r="E49" s="20" t="n"/>
      <c r="F49" s="13" t="n"/>
      <c r="G49" s="21" t="n"/>
      <c r="H49" s="13" t="n"/>
      <c r="I49" s="21" t="n"/>
      <c r="J49" s="21" t="n"/>
      <c r="K49" s="20" t="n"/>
      <c r="L49" s="20" t="n"/>
      <c r="M49" s="13" t="n"/>
      <c r="N49" s="22">
        <f>IF($A49="","",IFERROR(IF(SUMPRODUCT(MAX(('点検記録'!$B$7:$B$206=$A49)*'点検記録'!$A$7:$A$206))=0,"",SUMPRODUCT(MAX(('点検記録'!$B$7:$B$206=$A49)*'点検記録'!$A$7:$A$206))),"点検日を確認"))</f>
        <v/>
      </c>
      <c r="O49" s="22">
        <f>IF(OR($A49="",$M49="",$P49="廃却",$P49="参考"),"",IFERROR(IF(ISNUMBER($N49),EDATE($N49,$M49),IF(ISNUMBER($G49),EDATE($G49,$M49),"")),""))</f>
        <v/>
      </c>
      <c r="P49" s="13" t="n"/>
      <c r="Q49" s="21" t="n"/>
      <c r="R49" s="20" t="n"/>
      <c r="S49" s="20" t="n"/>
    </row>
    <row r="50" ht="24" customHeight="1">
      <c r="A50" s="19" t="n"/>
      <c r="B50" s="20" t="n"/>
      <c r="C50" s="20" t="n"/>
      <c r="D50" s="20" t="n"/>
      <c r="E50" s="20" t="n"/>
      <c r="F50" s="13" t="n"/>
      <c r="G50" s="21" t="n"/>
      <c r="H50" s="13" t="n"/>
      <c r="I50" s="21" t="n"/>
      <c r="J50" s="21" t="n"/>
      <c r="K50" s="20" t="n"/>
      <c r="L50" s="20" t="n"/>
      <c r="M50" s="13" t="n"/>
      <c r="N50" s="22">
        <f>IF($A50="","",IFERROR(IF(SUMPRODUCT(MAX(('点検記録'!$B$7:$B$206=$A50)*'点検記録'!$A$7:$A$206))=0,"",SUMPRODUCT(MAX(('点検記録'!$B$7:$B$206=$A50)*'点検記録'!$A$7:$A$206))),"点検日を確認"))</f>
        <v/>
      </c>
      <c r="O50" s="22">
        <f>IF(OR($A50="",$M50="",$P50="廃却",$P50="参考"),"",IFERROR(IF(ISNUMBER($N50),EDATE($N50,$M50),IF(ISNUMBER($G50),EDATE($G50,$M50),"")),""))</f>
        <v/>
      </c>
      <c r="P50" s="13" t="n"/>
      <c r="Q50" s="21" t="n"/>
      <c r="R50" s="20" t="n"/>
      <c r="S50" s="20" t="n"/>
    </row>
    <row r="51" ht="24" customHeight="1">
      <c r="A51" s="19" t="n"/>
      <c r="B51" s="20" t="n"/>
      <c r="C51" s="20" t="n"/>
      <c r="D51" s="20" t="n"/>
      <c r="E51" s="20" t="n"/>
      <c r="F51" s="13" t="n"/>
      <c r="G51" s="21" t="n"/>
      <c r="H51" s="13" t="n"/>
      <c r="I51" s="21" t="n"/>
      <c r="J51" s="21" t="n"/>
      <c r="K51" s="20" t="n"/>
      <c r="L51" s="20" t="n"/>
      <c r="M51" s="13" t="n"/>
      <c r="N51" s="22">
        <f>IF($A51="","",IFERROR(IF(SUMPRODUCT(MAX(('点検記録'!$B$7:$B$206=$A51)*'点検記録'!$A$7:$A$206))=0,"",SUMPRODUCT(MAX(('点検記録'!$B$7:$B$206=$A51)*'点検記録'!$A$7:$A$206))),"点検日を確認"))</f>
        <v/>
      </c>
      <c r="O51" s="22">
        <f>IF(OR($A51="",$M51="",$P51="廃却",$P51="参考"),"",IFERROR(IF(ISNUMBER($N51),EDATE($N51,$M51),IF(ISNUMBER($G51),EDATE($G51,$M51),"")),""))</f>
        <v/>
      </c>
      <c r="P51" s="13" t="n"/>
      <c r="Q51" s="21" t="n"/>
      <c r="R51" s="20" t="n"/>
      <c r="S51" s="20" t="n"/>
    </row>
    <row r="52" ht="24" customHeight="1">
      <c r="A52" s="19" t="n"/>
      <c r="B52" s="20" t="n"/>
      <c r="C52" s="20" t="n"/>
      <c r="D52" s="20" t="n"/>
      <c r="E52" s="20" t="n"/>
      <c r="F52" s="13" t="n"/>
      <c r="G52" s="21" t="n"/>
      <c r="H52" s="13" t="n"/>
      <c r="I52" s="21" t="n"/>
      <c r="J52" s="21" t="n"/>
      <c r="K52" s="20" t="n"/>
      <c r="L52" s="20" t="n"/>
      <c r="M52" s="13" t="n"/>
      <c r="N52" s="22">
        <f>IF($A52="","",IFERROR(IF(SUMPRODUCT(MAX(('点検記録'!$B$7:$B$206=$A52)*'点検記録'!$A$7:$A$206))=0,"",SUMPRODUCT(MAX(('点検記録'!$B$7:$B$206=$A52)*'点検記録'!$A$7:$A$206))),"点検日を確認"))</f>
        <v/>
      </c>
      <c r="O52" s="22">
        <f>IF(OR($A52="",$M52="",$P52="廃却",$P52="参考"),"",IFERROR(IF(ISNUMBER($N52),EDATE($N52,$M52),IF(ISNUMBER($G52),EDATE($G52,$M52),"")),""))</f>
        <v/>
      </c>
      <c r="P52" s="13" t="n"/>
      <c r="Q52" s="21" t="n"/>
      <c r="R52" s="20" t="n"/>
      <c r="S52" s="20" t="n"/>
    </row>
    <row r="53" ht="24" customHeight="1">
      <c r="A53" s="19" t="n"/>
      <c r="B53" s="20" t="n"/>
      <c r="C53" s="20" t="n"/>
      <c r="D53" s="20" t="n"/>
      <c r="E53" s="20" t="n"/>
      <c r="F53" s="13" t="n"/>
      <c r="G53" s="21" t="n"/>
      <c r="H53" s="13" t="n"/>
      <c r="I53" s="21" t="n"/>
      <c r="J53" s="21" t="n"/>
      <c r="K53" s="20" t="n"/>
      <c r="L53" s="20" t="n"/>
      <c r="M53" s="13" t="n"/>
      <c r="N53" s="22">
        <f>IF($A53="","",IFERROR(IF(SUMPRODUCT(MAX(('点検記録'!$B$7:$B$206=$A53)*'点検記録'!$A$7:$A$206))=0,"",SUMPRODUCT(MAX(('点検記録'!$B$7:$B$206=$A53)*'点検記録'!$A$7:$A$206))),"点検日を確認"))</f>
        <v/>
      </c>
      <c r="O53" s="22">
        <f>IF(OR($A53="",$M53="",$P53="廃却",$P53="参考"),"",IFERROR(IF(ISNUMBER($N53),EDATE($N53,$M53),IF(ISNUMBER($G53),EDATE($G53,$M53),"")),""))</f>
        <v/>
      </c>
      <c r="P53" s="13" t="n"/>
      <c r="Q53" s="21" t="n"/>
      <c r="R53" s="20" t="n"/>
      <c r="S53" s="20" t="n"/>
    </row>
    <row r="54" ht="24" customHeight="1">
      <c r="A54" s="19" t="n"/>
      <c r="B54" s="20" t="n"/>
      <c r="C54" s="20" t="n"/>
      <c r="D54" s="20" t="n"/>
      <c r="E54" s="20" t="n"/>
      <c r="F54" s="13" t="n"/>
      <c r="G54" s="21" t="n"/>
      <c r="H54" s="13" t="n"/>
      <c r="I54" s="21" t="n"/>
      <c r="J54" s="21" t="n"/>
      <c r="K54" s="20" t="n"/>
      <c r="L54" s="20" t="n"/>
      <c r="M54" s="13" t="n"/>
      <c r="N54" s="22">
        <f>IF($A54="","",IFERROR(IF(SUMPRODUCT(MAX(('点検記録'!$B$7:$B$206=$A54)*'点検記録'!$A$7:$A$206))=0,"",SUMPRODUCT(MAX(('点検記録'!$B$7:$B$206=$A54)*'点検記録'!$A$7:$A$206))),"点検日を確認"))</f>
        <v/>
      </c>
      <c r="O54" s="22">
        <f>IF(OR($A54="",$M54="",$P54="廃却",$P54="参考"),"",IFERROR(IF(ISNUMBER($N54),EDATE($N54,$M54),IF(ISNUMBER($G54),EDATE($G54,$M54),"")),""))</f>
        <v/>
      </c>
      <c r="P54" s="13" t="n"/>
      <c r="Q54" s="21" t="n"/>
      <c r="R54" s="20" t="n"/>
      <c r="S54" s="20" t="n"/>
    </row>
    <row r="55" ht="24" customHeight="1">
      <c r="A55" s="19" t="n"/>
      <c r="B55" s="20" t="n"/>
      <c r="C55" s="20" t="n"/>
      <c r="D55" s="20" t="n"/>
      <c r="E55" s="20" t="n"/>
      <c r="F55" s="13" t="n"/>
      <c r="G55" s="21" t="n"/>
      <c r="H55" s="13" t="n"/>
      <c r="I55" s="21" t="n"/>
      <c r="J55" s="21" t="n"/>
      <c r="K55" s="20" t="n"/>
      <c r="L55" s="20" t="n"/>
      <c r="M55" s="13" t="n"/>
      <c r="N55" s="22">
        <f>IF($A55="","",IFERROR(IF(SUMPRODUCT(MAX(('点検記録'!$B$7:$B$206=$A55)*'点検記録'!$A$7:$A$206))=0,"",SUMPRODUCT(MAX(('点検記録'!$B$7:$B$206=$A55)*'点検記録'!$A$7:$A$206))),"点検日を確認"))</f>
        <v/>
      </c>
      <c r="O55" s="22">
        <f>IF(OR($A55="",$M55="",$P55="廃却",$P55="参考"),"",IFERROR(IF(ISNUMBER($N55),EDATE($N55,$M55),IF(ISNUMBER($G55),EDATE($G55,$M55),"")),""))</f>
        <v/>
      </c>
      <c r="P55" s="13" t="n"/>
      <c r="Q55" s="21" t="n"/>
      <c r="R55" s="20" t="n"/>
      <c r="S55" s="20" t="n"/>
    </row>
    <row r="56" ht="24" customHeight="1">
      <c r="A56" s="19" t="n"/>
      <c r="B56" s="20" t="n"/>
      <c r="C56" s="20" t="n"/>
      <c r="D56" s="20" t="n"/>
      <c r="E56" s="20" t="n"/>
      <c r="F56" s="13" t="n"/>
      <c r="G56" s="21" t="n"/>
      <c r="H56" s="13" t="n"/>
      <c r="I56" s="21" t="n"/>
      <c r="J56" s="21" t="n"/>
      <c r="K56" s="20" t="n"/>
      <c r="L56" s="20" t="n"/>
      <c r="M56" s="13" t="n"/>
      <c r="N56" s="22">
        <f>IF($A56="","",IFERROR(IF(SUMPRODUCT(MAX(('点検記録'!$B$7:$B$206=$A56)*'点検記録'!$A$7:$A$206))=0,"",SUMPRODUCT(MAX(('点検記録'!$B$7:$B$206=$A56)*'点検記録'!$A$7:$A$206))),"点検日を確認"))</f>
        <v/>
      </c>
      <c r="O56" s="22">
        <f>IF(OR($A56="",$M56="",$P56="廃却",$P56="参考"),"",IFERROR(IF(ISNUMBER($N56),EDATE($N56,$M56),IF(ISNUMBER($G56),EDATE($G56,$M56),"")),""))</f>
        <v/>
      </c>
      <c r="P56" s="13" t="n"/>
      <c r="Q56" s="21" t="n"/>
      <c r="R56" s="20" t="n"/>
      <c r="S56" s="20" t="n"/>
    </row>
    <row r="57" ht="24" customHeight="1">
      <c r="A57" s="19" t="n"/>
      <c r="B57" s="20" t="n"/>
      <c r="C57" s="20" t="n"/>
      <c r="D57" s="20" t="n"/>
      <c r="E57" s="20" t="n"/>
      <c r="F57" s="13" t="n"/>
      <c r="G57" s="21" t="n"/>
      <c r="H57" s="13" t="n"/>
      <c r="I57" s="21" t="n"/>
      <c r="J57" s="21" t="n"/>
      <c r="K57" s="20" t="n"/>
      <c r="L57" s="20" t="n"/>
      <c r="M57" s="13" t="n"/>
      <c r="N57" s="22">
        <f>IF($A57="","",IFERROR(IF(SUMPRODUCT(MAX(('点検記録'!$B$7:$B$206=$A57)*'点検記録'!$A$7:$A$206))=0,"",SUMPRODUCT(MAX(('点検記録'!$B$7:$B$206=$A57)*'点検記録'!$A$7:$A$206))),"点検日を確認"))</f>
        <v/>
      </c>
      <c r="O57" s="22">
        <f>IF(OR($A57="",$M57="",$P57="廃却",$P57="参考"),"",IFERROR(IF(ISNUMBER($N57),EDATE($N57,$M57),IF(ISNUMBER($G57),EDATE($G57,$M57),"")),""))</f>
        <v/>
      </c>
      <c r="P57" s="13" t="n"/>
      <c r="Q57" s="21" t="n"/>
      <c r="R57" s="20" t="n"/>
      <c r="S57" s="20" t="n"/>
    </row>
    <row r="58" ht="24" customHeight="1">
      <c r="A58" s="19" t="n"/>
      <c r="B58" s="20" t="n"/>
      <c r="C58" s="20" t="n"/>
      <c r="D58" s="20" t="n"/>
      <c r="E58" s="20" t="n"/>
      <c r="F58" s="13" t="n"/>
      <c r="G58" s="21" t="n"/>
      <c r="H58" s="13" t="n"/>
      <c r="I58" s="21" t="n"/>
      <c r="J58" s="21" t="n"/>
      <c r="K58" s="20" t="n"/>
      <c r="L58" s="20" t="n"/>
      <c r="M58" s="13" t="n"/>
      <c r="N58" s="22">
        <f>IF($A58="","",IFERROR(IF(SUMPRODUCT(MAX(('点検記録'!$B$7:$B$206=$A58)*'点検記録'!$A$7:$A$206))=0,"",SUMPRODUCT(MAX(('点検記録'!$B$7:$B$206=$A58)*'点検記録'!$A$7:$A$206))),"点検日を確認"))</f>
        <v/>
      </c>
      <c r="O58" s="22">
        <f>IF(OR($A58="",$M58="",$P58="廃却",$P58="参考"),"",IFERROR(IF(ISNUMBER($N58),EDATE($N58,$M58),IF(ISNUMBER($G58),EDATE($G58,$M58),"")),""))</f>
        <v/>
      </c>
      <c r="P58" s="13" t="n"/>
      <c r="Q58" s="21" t="n"/>
      <c r="R58" s="20" t="n"/>
      <c r="S58" s="20" t="n"/>
    </row>
    <row r="59" ht="24" customHeight="1">
      <c r="A59" s="19" t="n"/>
      <c r="B59" s="20" t="n"/>
      <c r="C59" s="20" t="n"/>
      <c r="D59" s="20" t="n"/>
      <c r="E59" s="20" t="n"/>
      <c r="F59" s="13" t="n"/>
      <c r="G59" s="21" t="n"/>
      <c r="H59" s="13" t="n"/>
      <c r="I59" s="21" t="n"/>
      <c r="J59" s="21" t="n"/>
      <c r="K59" s="20" t="n"/>
      <c r="L59" s="20" t="n"/>
      <c r="M59" s="13" t="n"/>
      <c r="N59" s="22">
        <f>IF($A59="","",IFERROR(IF(SUMPRODUCT(MAX(('点検記録'!$B$7:$B$206=$A59)*'点検記録'!$A$7:$A$206))=0,"",SUMPRODUCT(MAX(('点検記録'!$B$7:$B$206=$A59)*'点検記録'!$A$7:$A$206))),"点検日を確認"))</f>
        <v/>
      </c>
      <c r="O59" s="22">
        <f>IF(OR($A59="",$M59="",$P59="廃却",$P59="参考"),"",IFERROR(IF(ISNUMBER($N59),EDATE($N59,$M59),IF(ISNUMBER($G59),EDATE($G59,$M59),"")),""))</f>
        <v/>
      </c>
      <c r="P59" s="13" t="n"/>
      <c r="Q59" s="21" t="n"/>
      <c r="R59" s="20" t="n"/>
      <c r="S59" s="20" t="n"/>
    </row>
    <row r="60" ht="24" customHeight="1">
      <c r="A60" s="19" t="n"/>
      <c r="B60" s="20" t="n"/>
      <c r="C60" s="20" t="n"/>
      <c r="D60" s="20" t="n"/>
      <c r="E60" s="20" t="n"/>
      <c r="F60" s="13" t="n"/>
      <c r="G60" s="21" t="n"/>
      <c r="H60" s="13" t="n"/>
      <c r="I60" s="21" t="n"/>
      <c r="J60" s="21" t="n"/>
      <c r="K60" s="20" t="n"/>
      <c r="L60" s="20" t="n"/>
      <c r="M60" s="13" t="n"/>
      <c r="N60" s="22">
        <f>IF($A60="","",IFERROR(IF(SUMPRODUCT(MAX(('点検記録'!$B$7:$B$206=$A60)*'点検記録'!$A$7:$A$206))=0,"",SUMPRODUCT(MAX(('点検記録'!$B$7:$B$206=$A60)*'点検記録'!$A$7:$A$206))),"点検日を確認"))</f>
        <v/>
      </c>
      <c r="O60" s="22">
        <f>IF(OR($A60="",$M60="",$P60="廃却",$P60="参考"),"",IFERROR(IF(ISNUMBER($N60),EDATE($N60,$M60),IF(ISNUMBER($G60),EDATE($G60,$M60),"")),""))</f>
        <v/>
      </c>
      <c r="P60" s="13" t="n"/>
      <c r="Q60" s="21" t="n"/>
      <c r="R60" s="20" t="n"/>
      <c r="S60" s="20" t="n"/>
    </row>
    <row r="61" ht="24" customHeight="1">
      <c r="A61" s="19" t="n"/>
      <c r="B61" s="20" t="n"/>
      <c r="C61" s="20" t="n"/>
      <c r="D61" s="20" t="n"/>
      <c r="E61" s="20" t="n"/>
      <c r="F61" s="13" t="n"/>
      <c r="G61" s="21" t="n"/>
      <c r="H61" s="13" t="n"/>
      <c r="I61" s="21" t="n"/>
      <c r="J61" s="21" t="n"/>
      <c r="K61" s="20" t="n"/>
      <c r="L61" s="20" t="n"/>
      <c r="M61" s="13" t="n"/>
      <c r="N61" s="22">
        <f>IF($A61="","",IFERROR(IF(SUMPRODUCT(MAX(('点検記録'!$B$7:$B$206=$A61)*'点検記録'!$A$7:$A$206))=0,"",SUMPRODUCT(MAX(('点検記録'!$B$7:$B$206=$A61)*'点検記録'!$A$7:$A$206))),"点検日を確認"))</f>
        <v/>
      </c>
      <c r="O61" s="22">
        <f>IF(OR($A61="",$M61="",$P61="廃却",$P61="参考"),"",IFERROR(IF(ISNUMBER($N61),EDATE($N61,$M61),IF(ISNUMBER($G61),EDATE($G61,$M61),"")),""))</f>
        <v/>
      </c>
      <c r="P61" s="13" t="n"/>
      <c r="Q61" s="21" t="n"/>
      <c r="R61" s="20" t="n"/>
      <c r="S61" s="20" t="n"/>
    </row>
    <row r="62" ht="24" customHeight="1">
      <c r="A62" s="19" t="n"/>
      <c r="B62" s="20" t="n"/>
      <c r="C62" s="20" t="n"/>
      <c r="D62" s="20" t="n"/>
      <c r="E62" s="20" t="n"/>
      <c r="F62" s="13" t="n"/>
      <c r="G62" s="21" t="n"/>
      <c r="H62" s="13" t="n"/>
      <c r="I62" s="21" t="n"/>
      <c r="J62" s="21" t="n"/>
      <c r="K62" s="20" t="n"/>
      <c r="L62" s="20" t="n"/>
      <c r="M62" s="13" t="n"/>
      <c r="N62" s="22">
        <f>IF($A62="","",IFERROR(IF(SUMPRODUCT(MAX(('点検記録'!$B$7:$B$206=$A62)*'点検記録'!$A$7:$A$206))=0,"",SUMPRODUCT(MAX(('点検記録'!$B$7:$B$206=$A62)*'点検記録'!$A$7:$A$206))),"点検日を確認"))</f>
        <v/>
      </c>
      <c r="O62" s="22">
        <f>IF(OR($A62="",$M62="",$P62="廃却",$P62="参考"),"",IFERROR(IF(ISNUMBER($N62),EDATE($N62,$M62),IF(ISNUMBER($G62),EDATE($G62,$M62),"")),""))</f>
        <v/>
      </c>
      <c r="P62" s="13" t="n"/>
      <c r="Q62" s="21" t="n"/>
      <c r="R62" s="20" t="n"/>
      <c r="S62" s="20" t="n"/>
    </row>
    <row r="63" ht="24" customHeight="1">
      <c r="A63" s="19" t="n"/>
      <c r="B63" s="20" t="n"/>
      <c r="C63" s="20" t="n"/>
      <c r="D63" s="20" t="n"/>
      <c r="E63" s="20" t="n"/>
      <c r="F63" s="13" t="n"/>
      <c r="G63" s="21" t="n"/>
      <c r="H63" s="13" t="n"/>
      <c r="I63" s="21" t="n"/>
      <c r="J63" s="21" t="n"/>
      <c r="K63" s="20" t="n"/>
      <c r="L63" s="20" t="n"/>
      <c r="M63" s="13" t="n"/>
      <c r="N63" s="22">
        <f>IF($A63="","",IFERROR(IF(SUMPRODUCT(MAX(('点検記録'!$B$7:$B$206=$A63)*'点検記録'!$A$7:$A$206))=0,"",SUMPRODUCT(MAX(('点検記録'!$B$7:$B$206=$A63)*'点検記録'!$A$7:$A$206))),"点検日を確認"))</f>
        <v/>
      </c>
      <c r="O63" s="22">
        <f>IF(OR($A63="",$M63="",$P63="廃却",$P63="参考"),"",IFERROR(IF(ISNUMBER($N63),EDATE($N63,$M63),IF(ISNUMBER($G63),EDATE($G63,$M63),"")),""))</f>
        <v/>
      </c>
      <c r="P63" s="13" t="n"/>
      <c r="Q63" s="21" t="n"/>
      <c r="R63" s="20" t="n"/>
      <c r="S63" s="20" t="n"/>
    </row>
    <row r="64" ht="24" customHeight="1">
      <c r="A64" s="19" t="n"/>
      <c r="B64" s="20" t="n"/>
      <c r="C64" s="20" t="n"/>
      <c r="D64" s="20" t="n"/>
      <c r="E64" s="20" t="n"/>
      <c r="F64" s="13" t="n"/>
      <c r="G64" s="21" t="n"/>
      <c r="H64" s="13" t="n"/>
      <c r="I64" s="21" t="n"/>
      <c r="J64" s="21" t="n"/>
      <c r="K64" s="20" t="n"/>
      <c r="L64" s="20" t="n"/>
      <c r="M64" s="13" t="n"/>
      <c r="N64" s="22">
        <f>IF($A64="","",IFERROR(IF(SUMPRODUCT(MAX(('点検記録'!$B$7:$B$206=$A64)*'点検記録'!$A$7:$A$206))=0,"",SUMPRODUCT(MAX(('点検記録'!$B$7:$B$206=$A64)*'点検記録'!$A$7:$A$206))),"点検日を確認"))</f>
        <v/>
      </c>
      <c r="O64" s="22">
        <f>IF(OR($A64="",$M64="",$P64="廃却",$P64="参考"),"",IFERROR(IF(ISNUMBER($N64),EDATE($N64,$M64),IF(ISNUMBER($G64),EDATE($G64,$M64),"")),""))</f>
        <v/>
      </c>
      <c r="P64" s="13" t="n"/>
      <c r="Q64" s="21" t="n"/>
      <c r="R64" s="20" t="n"/>
      <c r="S64" s="20" t="n"/>
    </row>
    <row r="65" ht="24" customHeight="1">
      <c r="A65" s="19" t="n"/>
      <c r="B65" s="20" t="n"/>
      <c r="C65" s="20" t="n"/>
      <c r="D65" s="20" t="n"/>
      <c r="E65" s="20" t="n"/>
      <c r="F65" s="13" t="n"/>
      <c r="G65" s="21" t="n"/>
      <c r="H65" s="13" t="n"/>
      <c r="I65" s="21" t="n"/>
      <c r="J65" s="21" t="n"/>
      <c r="K65" s="20" t="n"/>
      <c r="L65" s="20" t="n"/>
      <c r="M65" s="13" t="n"/>
      <c r="N65" s="22">
        <f>IF($A65="","",IFERROR(IF(SUMPRODUCT(MAX(('点検記録'!$B$7:$B$206=$A65)*'点検記録'!$A$7:$A$206))=0,"",SUMPRODUCT(MAX(('点検記録'!$B$7:$B$206=$A65)*'点検記録'!$A$7:$A$206))),"点検日を確認"))</f>
        <v/>
      </c>
      <c r="O65" s="22">
        <f>IF(OR($A65="",$M65="",$P65="廃却",$P65="参考"),"",IFERROR(IF(ISNUMBER($N65),EDATE($N65,$M65),IF(ISNUMBER($G65),EDATE($G65,$M65),"")),""))</f>
        <v/>
      </c>
      <c r="P65" s="13" t="n"/>
      <c r="Q65" s="21" t="n"/>
      <c r="R65" s="20" t="n"/>
      <c r="S65" s="20" t="n"/>
    </row>
    <row r="66" ht="24" customHeight="1">
      <c r="A66" s="19" t="n"/>
      <c r="B66" s="20" t="n"/>
      <c r="C66" s="20" t="n"/>
      <c r="D66" s="20" t="n"/>
      <c r="E66" s="20" t="n"/>
      <c r="F66" s="13" t="n"/>
      <c r="G66" s="21" t="n"/>
      <c r="H66" s="13" t="n"/>
      <c r="I66" s="21" t="n"/>
      <c r="J66" s="21" t="n"/>
      <c r="K66" s="20" t="n"/>
      <c r="L66" s="20" t="n"/>
      <c r="M66" s="13" t="n"/>
      <c r="N66" s="22">
        <f>IF($A66="","",IFERROR(IF(SUMPRODUCT(MAX(('点検記録'!$B$7:$B$206=$A66)*'点検記録'!$A$7:$A$206))=0,"",SUMPRODUCT(MAX(('点検記録'!$B$7:$B$206=$A66)*'点検記録'!$A$7:$A$206))),"点検日を確認"))</f>
        <v/>
      </c>
      <c r="O66" s="22">
        <f>IF(OR($A66="",$M66="",$P66="廃却",$P66="参考"),"",IFERROR(IF(ISNUMBER($N66),EDATE($N66,$M66),IF(ISNUMBER($G66),EDATE($G66,$M66),"")),""))</f>
        <v/>
      </c>
      <c r="P66" s="13" t="n"/>
      <c r="Q66" s="21" t="n"/>
      <c r="R66" s="20" t="n"/>
      <c r="S66" s="20" t="n"/>
    </row>
    <row r="67" ht="24" customHeight="1">
      <c r="A67" s="19" t="n"/>
      <c r="B67" s="20" t="n"/>
      <c r="C67" s="20" t="n"/>
      <c r="D67" s="20" t="n"/>
      <c r="E67" s="20" t="n"/>
      <c r="F67" s="13" t="n"/>
      <c r="G67" s="21" t="n"/>
      <c r="H67" s="13" t="n"/>
      <c r="I67" s="21" t="n"/>
      <c r="J67" s="21" t="n"/>
      <c r="K67" s="20" t="n"/>
      <c r="L67" s="20" t="n"/>
      <c r="M67" s="13" t="n"/>
      <c r="N67" s="22">
        <f>IF($A67="","",IFERROR(IF(SUMPRODUCT(MAX(('点検記録'!$B$7:$B$206=$A67)*'点検記録'!$A$7:$A$206))=0,"",SUMPRODUCT(MAX(('点検記録'!$B$7:$B$206=$A67)*'点検記録'!$A$7:$A$206))),"点検日を確認"))</f>
        <v/>
      </c>
      <c r="O67" s="22">
        <f>IF(OR($A67="",$M67="",$P67="廃却",$P67="参考"),"",IFERROR(IF(ISNUMBER($N67),EDATE($N67,$M67),IF(ISNUMBER($G67),EDATE($G67,$M67),"")),""))</f>
        <v/>
      </c>
      <c r="P67" s="13" t="n"/>
      <c r="Q67" s="21" t="n"/>
      <c r="R67" s="20" t="n"/>
      <c r="S67" s="20" t="n"/>
    </row>
    <row r="68" ht="24" customHeight="1">
      <c r="A68" s="19" t="n"/>
      <c r="B68" s="20" t="n"/>
      <c r="C68" s="20" t="n"/>
      <c r="D68" s="20" t="n"/>
      <c r="E68" s="20" t="n"/>
      <c r="F68" s="13" t="n"/>
      <c r="G68" s="21" t="n"/>
      <c r="H68" s="13" t="n"/>
      <c r="I68" s="21" t="n"/>
      <c r="J68" s="21" t="n"/>
      <c r="K68" s="20" t="n"/>
      <c r="L68" s="20" t="n"/>
      <c r="M68" s="13" t="n"/>
      <c r="N68" s="22">
        <f>IF($A68="","",IFERROR(IF(SUMPRODUCT(MAX(('点検記録'!$B$7:$B$206=$A68)*'点検記録'!$A$7:$A$206))=0,"",SUMPRODUCT(MAX(('点検記録'!$B$7:$B$206=$A68)*'点検記録'!$A$7:$A$206))),"点検日を確認"))</f>
        <v/>
      </c>
      <c r="O68" s="22">
        <f>IF(OR($A68="",$M68="",$P68="廃却",$P68="参考"),"",IFERROR(IF(ISNUMBER($N68),EDATE($N68,$M68),IF(ISNUMBER($G68),EDATE($G68,$M68),"")),""))</f>
        <v/>
      </c>
      <c r="P68" s="13" t="n"/>
      <c r="Q68" s="21" t="n"/>
      <c r="R68" s="20" t="n"/>
      <c r="S68" s="20" t="n"/>
    </row>
    <row r="69" ht="24" customHeight="1">
      <c r="A69" s="19" t="n"/>
      <c r="B69" s="20" t="n"/>
      <c r="C69" s="20" t="n"/>
      <c r="D69" s="20" t="n"/>
      <c r="E69" s="20" t="n"/>
      <c r="F69" s="13" t="n"/>
      <c r="G69" s="21" t="n"/>
      <c r="H69" s="13" t="n"/>
      <c r="I69" s="21" t="n"/>
      <c r="J69" s="21" t="n"/>
      <c r="K69" s="20" t="n"/>
      <c r="L69" s="20" t="n"/>
      <c r="M69" s="13" t="n"/>
      <c r="N69" s="22">
        <f>IF($A69="","",IFERROR(IF(SUMPRODUCT(MAX(('点検記録'!$B$7:$B$206=$A69)*'点検記録'!$A$7:$A$206))=0,"",SUMPRODUCT(MAX(('点検記録'!$B$7:$B$206=$A69)*'点検記録'!$A$7:$A$206))),"点検日を確認"))</f>
        <v/>
      </c>
      <c r="O69" s="22">
        <f>IF(OR($A69="",$M69="",$P69="廃却",$P69="参考"),"",IFERROR(IF(ISNUMBER($N69),EDATE($N69,$M69),IF(ISNUMBER($G69),EDATE($G69,$M69),"")),""))</f>
        <v/>
      </c>
      <c r="P69" s="13" t="n"/>
      <c r="Q69" s="21" t="n"/>
      <c r="R69" s="20" t="n"/>
      <c r="S69" s="20" t="n"/>
    </row>
    <row r="70" ht="24" customHeight="1">
      <c r="A70" s="19" t="n"/>
      <c r="B70" s="20" t="n"/>
      <c r="C70" s="20" t="n"/>
      <c r="D70" s="20" t="n"/>
      <c r="E70" s="20" t="n"/>
      <c r="F70" s="13" t="n"/>
      <c r="G70" s="21" t="n"/>
      <c r="H70" s="13" t="n"/>
      <c r="I70" s="21" t="n"/>
      <c r="J70" s="21" t="n"/>
      <c r="K70" s="20" t="n"/>
      <c r="L70" s="20" t="n"/>
      <c r="M70" s="13" t="n"/>
      <c r="N70" s="22">
        <f>IF($A70="","",IFERROR(IF(SUMPRODUCT(MAX(('点検記録'!$B$7:$B$206=$A70)*'点検記録'!$A$7:$A$206))=0,"",SUMPRODUCT(MAX(('点検記録'!$B$7:$B$206=$A70)*'点検記録'!$A$7:$A$206))),"点検日を確認"))</f>
        <v/>
      </c>
      <c r="O70" s="22">
        <f>IF(OR($A70="",$M70="",$P70="廃却",$P70="参考"),"",IFERROR(IF(ISNUMBER($N70),EDATE($N70,$M70),IF(ISNUMBER($G70),EDATE($G70,$M70),"")),""))</f>
        <v/>
      </c>
      <c r="P70" s="13" t="n"/>
      <c r="Q70" s="21" t="n"/>
      <c r="R70" s="20" t="n"/>
      <c r="S70" s="20" t="n"/>
    </row>
    <row r="71" ht="24" customHeight="1">
      <c r="A71" s="19" t="n"/>
      <c r="B71" s="20" t="n"/>
      <c r="C71" s="20" t="n"/>
      <c r="D71" s="20" t="n"/>
      <c r="E71" s="20" t="n"/>
      <c r="F71" s="13" t="n"/>
      <c r="G71" s="21" t="n"/>
      <c r="H71" s="13" t="n"/>
      <c r="I71" s="21" t="n"/>
      <c r="J71" s="21" t="n"/>
      <c r="K71" s="20" t="n"/>
      <c r="L71" s="20" t="n"/>
      <c r="M71" s="13" t="n"/>
      <c r="N71" s="22">
        <f>IF($A71="","",IFERROR(IF(SUMPRODUCT(MAX(('点検記録'!$B$7:$B$206=$A71)*'点検記録'!$A$7:$A$206))=0,"",SUMPRODUCT(MAX(('点検記録'!$B$7:$B$206=$A71)*'点検記録'!$A$7:$A$206))),"点検日を確認"))</f>
        <v/>
      </c>
      <c r="O71" s="22">
        <f>IF(OR($A71="",$M71="",$P71="廃却",$P71="参考"),"",IFERROR(IF(ISNUMBER($N71),EDATE($N71,$M71),IF(ISNUMBER($G71),EDATE($G71,$M71),"")),""))</f>
        <v/>
      </c>
      <c r="P71" s="13" t="n"/>
      <c r="Q71" s="21" t="n"/>
      <c r="R71" s="20" t="n"/>
      <c r="S71" s="20" t="n"/>
    </row>
    <row r="72" ht="24" customHeight="1">
      <c r="A72" s="19" t="n"/>
      <c r="B72" s="20" t="n"/>
      <c r="C72" s="20" t="n"/>
      <c r="D72" s="20" t="n"/>
      <c r="E72" s="20" t="n"/>
      <c r="F72" s="13" t="n"/>
      <c r="G72" s="21" t="n"/>
      <c r="H72" s="13" t="n"/>
      <c r="I72" s="21" t="n"/>
      <c r="J72" s="21" t="n"/>
      <c r="K72" s="20" t="n"/>
      <c r="L72" s="20" t="n"/>
      <c r="M72" s="13" t="n"/>
      <c r="N72" s="22">
        <f>IF($A72="","",IFERROR(IF(SUMPRODUCT(MAX(('点検記録'!$B$7:$B$206=$A72)*'点検記録'!$A$7:$A$206))=0,"",SUMPRODUCT(MAX(('点検記録'!$B$7:$B$206=$A72)*'点検記録'!$A$7:$A$206))),"点検日を確認"))</f>
        <v/>
      </c>
      <c r="O72" s="22">
        <f>IF(OR($A72="",$M72="",$P72="廃却",$P72="参考"),"",IFERROR(IF(ISNUMBER($N72),EDATE($N72,$M72),IF(ISNUMBER($G72),EDATE($G72,$M72),"")),""))</f>
        <v/>
      </c>
      <c r="P72" s="13" t="n"/>
      <c r="Q72" s="21" t="n"/>
      <c r="R72" s="20" t="n"/>
      <c r="S72" s="20" t="n"/>
    </row>
    <row r="73" ht="24" customHeight="1">
      <c r="A73" s="19" t="n"/>
      <c r="B73" s="20" t="n"/>
      <c r="C73" s="20" t="n"/>
      <c r="D73" s="20" t="n"/>
      <c r="E73" s="20" t="n"/>
      <c r="F73" s="13" t="n"/>
      <c r="G73" s="21" t="n"/>
      <c r="H73" s="13" t="n"/>
      <c r="I73" s="21" t="n"/>
      <c r="J73" s="21" t="n"/>
      <c r="K73" s="20" t="n"/>
      <c r="L73" s="20" t="n"/>
      <c r="M73" s="13" t="n"/>
      <c r="N73" s="22">
        <f>IF($A73="","",IFERROR(IF(SUMPRODUCT(MAX(('点検記録'!$B$7:$B$206=$A73)*'点検記録'!$A$7:$A$206))=0,"",SUMPRODUCT(MAX(('点検記録'!$B$7:$B$206=$A73)*'点検記録'!$A$7:$A$206))),"点検日を確認"))</f>
        <v/>
      </c>
      <c r="O73" s="22">
        <f>IF(OR($A73="",$M73="",$P73="廃却",$P73="参考"),"",IFERROR(IF(ISNUMBER($N73),EDATE($N73,$M73),IF(ISNUMBER($G73),EDATE($G73,$M73),"")),""))</f>
        <v/>
      </c>
      <c r="P73" s="13" t="n"/>
      <c r="Q73" s="21" t="n"/>
      <c r="R73" s="20" t="n"/>
      <c r="S73" s="20" t="n"/>
    </row>
    <row r="74" ht="24" customHeight="1">
      <c r="A74" s="19" t="n"/>
      <c r="B74" s="20" t="n"/>
      <c r="C74" s="20" t="n"/>
      <c r="D74" s="20" t="n"/>
      <c r="E74" s="20" t="n"/>
      <c r="F74" s="13" t="n"/>
      <c r="G74" s="21" t="n"/>
      <c r="H74" s="13" t="n"/>
      <c r="I74" s="21" t="n"/>
      <c r="J74" s="21" t="n"/>
      <c r="K74" s="20" t="n"/>
      <c r="L74" s="20" t="n"/>
      <c r="M74" s="13" t="n"/>
      <c r="N74" s="22">
        <f>IF($A74="","",IFERROR(IF(SUMPRODUCT(MAX(('点検記録'!$B$7:$B$206=$A74)*'点検記録'!$A$7:$A$206))=0,"",SUMPRODUCT(MAX(('点検記録'!$B$7:$B$206=$A74)*'点検記録'!$A$7:$A$206))),"点検日を確認"))</f>
        <v/>
      </c>
      <c r="O74" s="22">
        <f>IF(OR($A74="",$M74="",$P74="廃却",$P74="参考"),"",IFERROR(IF(ISNUMBER($N74),EDATE($N74,$M74),IF(ISNUMBER($G74),EDATE($G74,$M74),"")),""))</f>
        <v/>
      </c>
      <c r="P74" s="13" t="n"/>
      <c r="Q74" s="21" t="n"/>
      <c r="R74" s="20" t="n"/>
      <c r="S74" s="20" t="n"/>
    </row>
    <row r="75" ht="24" customHeight="1">
      <c r="A75" s="19" t="n"/>
      <c r="B75" s="20" t="n"/>
      <c r="C75" s="20" t="n"/>
      <c r="D75" s="20" t="n"/>
      <c r="E75" s="20" t="n"/>
      <c r="F75" s="13" t="n"/>
      <c r="G75" s="21" t="n"/>
      <c r="H75" s="13" t="n"/>
      <c r="I75" s="21" t="n"/>
      <c r="J75" s="21" t="n"/>
      <c r="K75" s="20" t="n"/>
      <c r="L75" s="20" t="n"/>
      <c r="M75" s="13" t="n"/>
      <c r="N75" s="22">
        <f>IF($A75="","",IFERROR(IF(SUMPRODUCT(MAX(('点検記録'!$B$7:$B$206=$A75)*'点検記録'!$A$7:$A$206))=0,"",SUMPRODUCT(MAX(('点検記録'!$B$7:$B$206=$A75)*'点検記録'!$A$7:$A$206))),"点検日を確認"))</f>
        <v/>
      </c>
      <c r="O75" s="22">
        <f>IF(OR($A75="",$M75="",$P75="廃却",$P75="参考"),"",IFERROR(IF(ISNUMBER($N75),EDATE($N75,$M75),IF(ISNUMBER($G75),EDATE($G75,$M75),"")),""))</f>
        <v/>
      </c>
      <c r="P75" s="13" t="n"/>
      <c r="Q75" s="21" t="n"/>
      <c r="R75" s="20" t="n"/>
      <c r="S75" s="20" t="n"/>
    </row>
    <row r="76" ht="24" customHeight="1">
      <c r="A76" s="19" t="n"/>
      <c r="B76" s="20" t="n"/>
      <c r="C76" s="20" t="n"/>
      <c r="D76" s="20" t="n"/>
      <c r="E76" s="20" t="n"/>
      <c r="F76" s="13" t="n"/>
      <c r="G76" s="21" t="n"/>
      <c r="H76" s="13" t="n"/>
      <c r="I76" s="21" t="n"/>
      <c r="J76" s="21" t="n"/>
      <c r="K76" s="20" t="n"/>
      <c r="L76" s="20" t="n"/>
      <c r="M76" s="13" t="n"/>
      <c r="N76" s="22">
        <f>IF($A76="","",IFERROR(IF(SUMPRODUCT(MAX(('点検記録'!$B$7:$B$206=$A76)*'点検記録'!$A$7:$A$206))=0,"",SUMPRODUCT(MAX(('点検記録'!$B$7:$B$206=$A76)*'点検記録'!$A$7:$A$206))),"点検日を確認"))</f>
        <v/>
      </c>
      <c r="O76" s="22">
        <f>IF(OR($A76="",$M76="",$P76="廃却",$P76="参考"),"",IFERROR(IF(ISNUMBER($N76),EDATE($N76,$M76),IF(ISNUMBER($G76),EDATE($G76,$M76),"")),""))</f>
        <v/>
      </c>
      <c r="P76" s="13" t="n"/>
      <c r="Q76" s="21" t="n"/>
      <c r="R76" s="20" t="n"/>
      <c r="S76" s="20" t="n"/>
    </row>
    <row r="77" ht="24" customHeight="1">
      <c r="A77" s="19" t="n"/>
      <c r="B77" s="20" t="n"/>
      <c r="C77" s="20" t="n"/>
      <c r="D77" s="20" t="n"/>
      <c r="E77" s="20" t="n"/>
      <c r="F77" s="13" t="n"/>
      <c r="G77" s="21" t="n"/>
      <c r="H77" s="13" t="n"/>
      <c r="I77" s="21" t="n"/>
      <c r="J77" s="21" t="n"/>
      <c r="K77" s="20" t="n"/>
      <c r="L77" s="20" t="n"/>
      <c r="M77" s="13" t="n"/>
      <c r="N77" s="22">
        <f>IF($A77="","",IFERROR(IF(SUMPRODUCT(MAX(('点検記録'!$B$7:$B$206=$A77)*'点検記録'!$A$7:$A$206))=0,"",SUMPRODUCT(MAX(('点検記録'!$B$7:$B$206=$A77)*'点検記録'!$A$7:$A$206))),"点検日を確認"))</f>
        <v/>
      </c>
      <c r="O77" s="22">
        <f>IF(OR($A77="",$M77="",$P77="廃却",$P77="参考"),"",IFERROR(IF(ISNUMBER($N77),EDATE($N77,$M77),IF(ISNUMBER($G77),EDATE($G77,$M77),"")),""))</f>
        <v/>
      </c>
      <c r="P77" s="13" t="n"/>
      <c r="Q77" s="21" t="n"/>
      <c r="R77" s="20" t="n"/>
      <c r="S77" s="20" t="n"/>
    </row>
    <row r="78" ht="24" customHeight="1">
      <c r="A78" s="19" t="n"/>
      <c r="B78" s="20" t="n"/>
      <c r="C78" s="20" t="n"/>
      <c r="D78" s="20" t="n"/>
      <c r="E78" s="20" t="n"/>
      <c r="F78" s="13" t="n"/>
      <c r="G78" s="21" t="n"/>
      <c r="H78" s="13" t="n"/>
      <c r="I78" s="21" t="n"/>
      <c r="J78" s="21" t="n"/>
      <c r="K78" s="20" t="n"/>
      <c r="L78" s="20" t="n"/>
      <c r="M78" s="13" t="n"/>
      <c r="N78" s="22">
        <f>IF($A78="","",IFERROR(IF(SUMPRODUCT(MAX(('点検記録'!$B$7:$B$206=$A78)*'点検記録'!$A$7:$A$206))=0,"",SUMPRODUCT(MAX(('点検記録'!$B$7:$B$206=$A78)*'点検記録'!$A$7:$A$206))),"点検日を確認"))</f>
        <v/>
      </c>
      <c r="O78" s="22">
        <f>IF(OR($A78="",$M78="",$P78="廃却",$P78="参考"),"",IFERROR(IF(ISNUMBER($N78),EDATE($N78,$M78),IF(ISNUMBER($G78),EDATE($G78,$M78),"")),""))</f>
        <v/>
      </c>
      <c r="P78" s="13" t="n"/>
      <c r="Q78" s="21" t="n"/>
      <c r="R78" s="20" t="n"/>
      <c r="S78" s="20" t="n"/>
    </row>
    <row r="79" ht="24" customHeight="1">
      <c r="A79" s="19" t="n"/>
      <c r="B79" s="20" t="n"/>
      <c r="C79" s="20" t="n"/>
      <c r="D79" s="20" t="n"/>
      <c r="E79" s="20" t="n"/>
      <c r="F79" s="13" t="n"/>
      <c r="G79" s="21" t="n"/>
      <c r="H79" s="13" t="n"/>
      <c r="I79" s="21" t="n"/>
      <c r="J79" s="21" t="n"/>
      <c r="K79" s="20" t="n"/>
      <c r="L79" s="20" t="n"/>
      <c r="M79" s="13" t="n"/>
      <c r="N79" s="22">
        <f>IF($A79="","",IFERROR(IF(SUMPRODUCT(MAX(('点検記録'!$B$7:$B$206=$A79)*'点検記録'!$A$7:$A$206))=0,"",SUMPRODUCT(MAX(('点検記録'!$B$7:$B$206=$A79)*'点検記録'!$A$7:$A$206))),"点検日を確認"))</f>
        <v/>
      </c>
      <c r="O79" s="22">
        <f>IF(OR($A79="",$M79="",$P79="廃却",$P79="参考"),"",IFERROR(IF(ISNUMBER($N79),EDATE($N79,$M79),IF(ISNUMBER($G79),EDATE($G79,$M79),"")),""))</f>
        <v/>
      </c>
      <c r="P79" s="13" t="n"/>
      <c r="Q79" s="21" t="n"/>
      <c r="R79" s="20" t="n"/>
      <c r="S79" s="20" t="n"/>
    </row>
    <row r="80" ht="24" customHeight="1">
      <c r="A80" s="19" t="n"/>
      <c r="B80" s="20" t="n"/>
      <c r="C80" s="20" t="n"/>
      <c r="D80" s="20" t="n"/>
      <c r="E80" s="20" t="n"/>
      <c r="F80" s="13" t="n"/>
      <c r="G80" s="21" t="n"/>
      <c r="H80" s="13" t="n"/>
      <c r="I80" s="21" t="n"/>
      <c r="J80" s="21" t="n"/>
      <c r="K80" s="20" t="n"/>
      <c r="L80" s="20" t="n"/>
      <c r="M80" s="13" t="n"/>
      <c r="N80" s="22">
        <f>IF($A80="","",IFERROR(IF(SUMPRODUCT(MAX(('点検記録'!$B$7:$B$206=$A80)*'点検記録'!$A$7:$A$206))=0,"",SUMPRODUCT(MAX(('点検記録'!$B$7:$B$206=$A80)*'点検記録'!$A$7:$A$206))),"点検日を確認"))</f>
        <v/>
      </c>
      <c r="O80" s="22">
        <f>IF(OR($A80="",$M80="",$P80="廃却",$P80="参考"),"",IFERROR(IF(ISNUMBER($N80),EDATE($N80,$M80),IF(ISNUMBER($G80),EDATE($G80,$M80),"")),""))</f>
        <v/>
      </c>
      <c r="P80" s="13" t="n"/>
      <c r="Q80" s="21" t="n"/>
      <c r="R80" s="20" t="n"/>
      <c r="S80" s="20" t="n"/>
    </row>
    <row r="81" ht="24" customHeight="1">
      <c r="A81" s="19" t="n"/>
      <c r="B81" s="20" t="n"/>
      <c r="C81" s="20" t="n"/>
      <c r="D81" s="20" t="n"/>
      <c r="E81" s="20" t="n"/>
      <c r="F81" s="13" t="n"/>
      <c r="G81" s="21" t="n"/>
      <c r="H81" s="13" t="n"/>
      <c r="I81" s="21" t="n"/>
      <c r="J81" s="21" t="n"/>
      <c r="K81" s="20" t="n"/>
      <c r="L81" s="20" t="n"/>
      <c r="M81" s="13" t="n"/>
      <c r="N81" s="22">
        <f>IF($A81="","",IFERROR(IF(SUMPRODUCT(MAX(('点検記録'!$B$7:$B$206=$A81)*'点検記録'!$A$7:$A$206))=0,"",SUMPRODUCT(MAX(('点検記録'!$B$7:$B$206=$A81)*'点検記録'!$A$7:$A$206))),"点検日を確認"))</f>
        <v/>
      </c>
      <c r="O81" s="22">
        <f>IF(OR($A81="",$M81="",$P81="廃却",$P81="参考"),"",IFERROR(IF(ISNUMBER($N81),EDATE($N81,$M81),IF(ISNUMBER($G81),EDATE($G81,$M81),"")),""))</f>
        <v/>
      </c>
      <c r="P81" s="13" t="n"/>
      <c r="Q81" s="21" t="n"/>
      <c r="R81" s="20" t="n"/>
      <c r="S81" s="20" t="n"/>
    </row>
    <row r="82" ht="24" customHeight="1">
      <c r="A82" s="19" t="n"/>
      <c r="B82" s="20" t="n"/>
      <c r="C82" s="20" t="n"/>
      <c r="D82" s="20" t="n"/>
      <c r="E82" s="20" t="n"/>
      <c r="F82" s="13" t="n"/>
      <c r="G82" s="21" t="n"/>
      <c r="H82" s="13" t="n"/>
      <c r="I82" s="21" t="n"/>
      <c r="J82" s="21" t="n"/>
      <c r="K82" s="20" t="n"/>
      <c r="L82" s="20" t="n"/>
      <c r="M82" s="13" t="n"/>
      <c r="N82" s="22">
        <f>IF($A82="","",IFERROR(IF(SUMPRODUCT(MAX(('点検記録'!$B$7:$B$206=$A82)*'点検記録'!$A$7:$A$206))=0,"",SUMPRODUCT(MAX(('点検記録'!$B$7:$B$206=$A82)*'点検記録'!$A$7:$A$206))),"点検日を確認"))</f>
        <v/>
      </c>
      <c r="O82" s="22">
        <f>IF(OR($A82="",$M82="",$P82="廃却",$P82="参考"),"",IFERROR(IF(ISNUMBER($N82),EDATE($N82,$M82),IF(ISNUMBER($G82),EDATE($G82,$M82),"")),""))</f>
        <v/>
      </c>
      <c r="P82" s="13" t="n"/>
      <c r="Q82" s="21" t="n"/>
      <c r="R82" s="20" t="n"/>
      <c r="S82" s="20" t="n"/>
    </row>
    <row r="83" ht="24" customHeight="1">
      <c r="A83" s="19" t="n"/>
      <c r="B83" s="20" t="n"/>
      <c r="C83" s="20" t="n"/>
      <c r="D83" s="20" t="n"/>
      <c r="E83" s="20" t="n"/>
      <c r="F83" s="13" t="n"/>
      <c r="G83" s="21" t="n"/>
      <c r="H83" s="13" t="n"/>
      <c r="I83" s="21" t="n"/>
      <c r="J83" s="21" t="n"/>
      <c r="K83" s="20" t="n"/>
      <c r="L83" s="20" t="n"/>
      <c r="M83" s="13" t="n"/>
      <c r="N83" s="22">
        <f>IF($A83="","",IFERROR(IF(SUMPRODUCT(MAX(('点検記録'!$B$7:$B$206=$A83)*'点検記録'!$A$7:$A$206))=0,"",SUMPRODUCT(MAX(('点検記録'!$B$7:$B$206=$A83)*'点検記録'!$A$7:$A$206))),"点検日を確認"))</f>
        <v/>
      </c>
      <c r="O83" s="22">
        <f>IF(OR($A83="",$M83="",$P83="廃却",$P83="参考"),"",IFERROR(IF(ISNUMBER($N83),EDATE($N83,$M83),IF(ISNUMBER($G83),EDATE($G83,$M83),"")),""))</f>
        <v/>
      </c>
      <c r="P83" s="13" t="n"/>
      <c r="Q83" s="21" t="n"/>
      <c r="R83" s="20" t="n"/>
      <c r="S83" s="20" t="n"/>
    </row>
    <row r="84" ht="24" customHeight="1">
      <c r="A84" s="19" t="n"/>
      <c r="B84" s="20" t="n"/>
      <c r="C84" s="20" t="n"/>
      <c r="D84" s="20" t="n"/>
      <c r="E84" s="20" t="n"/>
      <c r="F84" s="13" t="n"/>
      <c r="G84" s="21" t="n"/>
      <c r="H84" s="13" t="n"/>
      <c r="I84" s="21" t="n"/>
      <c r="J84" s="21" t="n"/>
      <c r="K84" s="20" t="n"/>
      <c r="L84" s="20" t="n"/>
      <c r="M84" s="13" t="n"/>
      <c r="N84" s="22">
        <f>IF($A84="","",IFERROR(IF(SUMPRODUCT(MAX(('点検記録'!$B$7:$B$206=$A84)*'点検記録'!$A$7:$A$206))=0,"",SUMPRODUCT(MAX(('点検記録'!$B$7:$B$206=$A84)*'点検記録'!$A$7:$A$206))),"点検日を確認"))</f>
        <v/>
      </c>
      <c r="O84" s="22">
        <f>IF(OR($A84="",$M84="",$P84="廃却",$P84="参考"),"",IFERROR(IF(ISNUMBER($N84),EDATE($N84,$M84),IF(ISNUMBER($G84),EDATE($G84,$M84),"")),""))</f>
        <v/>
      </c>
      <c r="P84" s="13" t="n"/>
      <c r="Q84" s="21" t="n"/>
      <c r="R84" s="20" t="n"/>
      <c r="S84" s="20" t="n"/>
    </row>
    <row r="85" ht="24" customHeight="1">
      <c r="A85" s="19" t="n"/>
      <c r="B85" s="20" t="n"/>
      <c r="C85" s="20" t="n"/>
      <c r="D85" s="20" t="n"/>
      <c r="E85" s="20" t="n"/>
      <c r="F85" s="13" t="n"/>
      <c r="G85" s="21" t="n"/>
      <c r="H85" s="13" t="n"/>
      <c r="I85" s="21" t="n"/>
      <c r="J85" s="21" t="n"/>
      <c r="K85" s="20" t="n"/>
      <c r="L85" s="20" t="n"/>
      <c r="M85" s="13" t="n"/>
      <c r="N85" s="22">
        <f>IF($A85="","",IFERROR(IF(SUMPRODUCT(MAX(('点検記録'!$B$7:$B$206=$A85)*'点検記録'!$A$7:$A$206))=0,"",SUMPRODUCT(MAX(('点検記録'!$B$7:$B$206=$A85)*'点検記録'!$A$7:$A$206))),"点検日を確認"))</f>
        <v/>
      </c>
      <c r="O85" s="22">
        <f>IF(OR($A85="",$M85="",$P85="廃却",$P85="参考"),"",IFERROR(IF(ISNUMBER($N85),EDATE($N85,$M85),IF(ISNUMBER($G85),EDATE($G85,$M85),"")),""))</f>
        <v/>
      </c>
      <c r="P85" s="13" t="n"/>
      <c r="Q85" s="21" t="n"/>
      <c r="R85" s="20" t="n"/>
      <c r="S85" s="20" t="n"/>
    </row>
    <row r="86" ht="24" customHeight="1">
      <c r="A86" s="19" t="n"/>
      <c r="B86" s="20" t="n"/>
      <c r="C86" s="20" t="n"/>
      <c r="D86" s="20" t="n"/>
      <c r="E86" s="20" t="n"/>
      <c r="F86" s="13" t="n"/>
      <c r="G86" s="21" t="n"/>
      <c r="H86" s="13" t="n"/>
      <c r="I86" s="21" t="n"/>
      <c r="J86" s="21" t="n"/>
      <c r="K86" s="20" t="n"/>
      <c r="L86" s="20" t="n"/>
      <c r="M86" s="13" t="n"/>
      <c r="N86" s="22">
        <f>IF($A86="","",IFERROR(IF(SUMPRODUCT(MAX(('点検記録'!$B$7:$B$206=$A86)*'点検記録'!$A$7:$A$206))=0,"",SUMPRODUCT(MAX(('点検記録'!$B$7:$B$206=$A86)*'点検記録'!$A$7:$A$206))),"点検日を確認"))</f>
        <v/>
      </c>
      <c r="O86" s="22">
        <f>IF(OR($A86="",$M86="",$P86="廃却",$P86="参考"),"",IFERROR(IF(ISNUMBER($N86),EDATE($N86,$M86),IF(ISNUMBER($G86),EDATE($G86,$M86),"")),""))</f>
        <v/>
      </c>
      <c r="P86" s="13" t="n"/>
      <c r="Q86" s="21" t="n"/>
      <c r="R86" s="20" t="n"/>
      <c r="S86" s="20" t="n"/>
    </row>
    <row r="87" ht="24" customHeight="1">
      <c r="A87" s="19" t="n"/>
      <c r="B87" s="20" t="n"/>
      <c r="C87" s="20" t="n"/>
      <c r="D87" s="20" t="n"/>
      <c r="E87" s="20" t="n"/>
      <c r="F87" s="13" t="n"/>
      <c r="G87" s="21" t="n"/>
      <c r="H87" s="13" t="n"/>
      <c r="I87" s="21" t="n"/>
      <c r="J87" s="21" t="n"/>
      <c r="K87" s="20" t="n"/>
      <c r="L87" s="20" t="n"/>
      <c r="M87" s="13" t="n"/>
      <c r="N87" s="22">
        <f>IF($A87="","",IFERROR(IF(SUMPRODUCT(MAX(('点検記録'!$B$7:$B$206=$A87)*'点検記録'!$A$7:$A$206))=0,"",SUMPRODUCT(MAX(('点検記録'!$B$7:$B$206=$A87)*'点検記録'!$A$7:$A$206))),"点検日を確認"))</f>
        <v/>
      </c>
      <c r="O87" s="22">
        <f>IF(OR($A87="",$M87="",$P87="廃却",$P87="参考"),"",IFERROR(IF(ISNUMBER($N87),EDATE($N87,$M87),IF(ISNUMBER($G87),EDATE($G87,$M87),"")),""))</f>
        <v/>
      </c>
      <c r="P87" s="13" t="n"/>
      <c r="Q87" s="21" t="n"/>
      <c r="R87" s="20" t="n"/>
      <c r="S87" s="20" t="n"/>
    </row>
    <row r="88" ht="24" customHeight="1">
      <c r="A88" s="19" t="n"/>
      <c r="B88" s="20" t="n"/>
      <c r="C88" s="20" t="n"/>
      <c r="D88" s="20" t="n"/>
      <c r="E88" s="20" t="n"/>
      <c r="F88" s="13" t="n"/>
      <c r="G88" s="21" t="n"/>
      <c r="H88" s="13" t="n"/>
      <c r="I88" s="21" t="n"/>
      <c r="J88" s="21" t="n"/>
      <c r="K88" s="20" t="n"/>
      <c r="L88" s="20" t="n"/>
      <c r="M88" s="13" t="n"/>
      <c r="N88" s="22">
        <f>IF($A88="","",IFERROR(IF(SUMPRODUCT(MAX(('点検記録'!$B$7:$B$206=$A88)*'点検記録'!$A$7:$A$206))=0,"",SUMPRODUCT(MAX(('点検記録'!$B$7:$B$206=$A88)*'点検記録'!$A$7:$A$206))),"点検日を確認"))</f>
        <v/>
      </c>
      <c r="O88" s="22">
        <f>IF(OR($A88="",$M88="",$P88="廃却",$P88="参考"),"",IFERROR(IF(ISNUMBER($N88),EDATE($N88,$M88),IF(ISNUMBER($G88),EDATE($G88,$M88),"")),""))</f>
        <v/>
      </c>
      <c r="P88" s="13" t="n"/>
      <c r="Q88" s="21" t="n"/>
      <c r="R88" s="20" t="n"/>
      <c r="S88" s="20" t="n"/>
    </row>
    <row r="89" ht="24" customHeight="1">
      <c r="A89" s="19" t="n"/>
      <c r="B89" s="20" t="n"/>
      <c r="C89" s="20" t="n"/>
      <c r="D89" s="20" t="n"/>
      <c r="E89" s="20" t="n"/>
      <c r="F89" s="13" t="n"/>
      <c r="G89" s="21" t="n"/>
      <c r="H89" s="13" t="n"/>
      <c r="I89" s="21" t="n"/>
      <c r="J89" s="21" t="n"/>
      <c r="K89" s="20" t="n"/>
      <c r="L89" s="20" t="n"/>
      <c r="M89" s="13" t="n"/>
      <c r="N89" s="22">
        <f>IF($A89="","",IFERROR(IF(SUMPRODUCT(MAX(('点検記録'!$B$7:$B$206=$A89)*'点検記録'!$A$7:$A$206))=0,"",SUMPRODUCT(MAX(('点検記録'!$B$7:$B$206=$A89)*'点検記録'!$A$7:$A$206))),"点検日を確認"))</f>
        <v/>
      </c>
      <c r="O89" s="22">
        <f>IF(OR($A89="",$M89="",$P89="廃却",$P89="参考"),"",IFERROR(IF(ISNUMBER($N89),EDATE($N89,$M89),IF(ISNUMBER($G89),EDATE($G89,$M89),"")),""))</f>
        <v/>
      </c>
      <c r="P89" s="13" t="n"/>
      <c r="Q89" s="21" t="n"/>
      <c r="R89" s="20" t="n"/>
      <c r="S89" s="20" t="n"/>
    </row>
    <row r="90" ht="24" customHeight="1">
      <c r="A90" s="19" t="n"/>
      <c r="B90" s="20" t="n"/>
      <c r="C90" s="20" t="n"/>
      <c r="D90" s="20" t="n"/>
      <c r="E90" s="20" t="n"/>
      <c r="F90" s="13" t="n"/>
      <c r="G90" s="21" t="n"/>
      <c r="H90" s="13" t="n"/>
      <c r="I90" s="21" t="n"/>
      <c r="J90" s="21" t="n"/>
      <c r="K90" s="20" t="n"/>
      <c r="L90" s="20" t="n"/>
      <c r="M90" s="13" t="n"/>
      <c r="N90" s="22">
        <f>IF($A90="","",IFERROR(IF(SUMPRODUCT(MAX(('点検記録'!$B$7:$B$206=$A90)*'点検記録'!$A$7:$A$206))=0,"",SUMPRODUCT(MAX(('点検記録'!$B$7:$B$206=$A90)*'点検記録'!$A$7:$A$206))),"点検日を確認"))</f>
        <v/>
      </c>
      <c r="O90" s="22">
        <f>IF(OR($A90="",$M90="",$P90="廃却",$P90="参考"),"",IFERROR(IF(ISNUMBER($N90),EDATE($N90,$M90),IF(ISNUMBER($G90),EDATE($G90,$M90),"")),""))</f>
        <v/>
      </c>
      <c r="P90" s="13" t="n"/>
      <c r="Q90" s="21" t="n"/>
      <c r="R90" s="20" t="n"/>
      <c r="S90" s="20" t="n"/>
    </row>
    <row r="91" ht="24" customHeight="1">
      <c r="A91" s="19" t="n"/>
      <c r="B91" s="20" t="n"/>
      <c r="C91" s="20" t="n"/>
      <c r="D91" s="20" t="n"/>
      <c r="E91" s="20" t="n"/>
      <c r="F91" s="13" t="n"/>
      <c r="G91" s="21" t="n"/>
      <c r="H91" s="13" t="n"/>
      <c r="I91" s="21" t="n"/>
      <c r="J91" s="21" t="n"/>
      <c r="K91" s="20" t="n"/>
      <c r="L91" s="20" t="n"/>
      <c r="M91" s="13" t="n"/>
      <c r="N91" s="22">
        <f>IF($A91="","",IFERROR(IF(SUMPRODUCT(MAX(('点検記録'!$B$7:$B$206=$A91)*'点検記録'!$A$7:$A$206))=0,"",SUMPRODUCT(MAX(('点検記録'!$B$7:$B$206=$A91)*'点検記録'!$A$7:$A$206))),"点検日を確認"))</f>
        <v/>
      </c>
      <c r="O91" s="22">
        <f>IF(OR($A91="",$M91="",$P91="廃却",$P91="参考"),"",IFERROR(IF(ISNUMBER($N91),EDATE($N91,$M91),IF(ISNUMBER($G91),EDATE($G91,$M91),"")),""))</f>
        <v/>
      </c>
      <c r="P91" s="13" t="n"/>
      <c r="Q91" s="21" t="n"/>
      <c r="R91" s="20" t="n"/>
      <c r="S91" s="20" t="n"/>
    </row>
    <row r="92" ht="24" customHeight="1">
      <c r="A92" s="19" t="n"/>
      <c r="B92" s="20" t="n"/>
      <c r="C92" s="20" t="n"/>
      <c r="D92" s="20" t="n"/>
      <c r="E92" s="20" t="n"/>
      <c r="F92" s="13" t="n"/>
      <c r="G92" s="21" t="n"/>
      <c r="H92" s="13" t="n"/>
      <c r="I92" s="21" t="n"/>
      <c r="J92" s="21" t="n"/>
      <c r="K92" s="20" t="n"/>
      <c r="L92" s="20" t="n"/>
      <c r="M92" s="13" t="n"/>
      <c r="N92" s="22">
        <f>IF($A92="","",IFERROR(IF(SUMPRODUCT(MAX(('点検記録'!$B$7:$B$206=$A92)*'点検記録'!$A$7:$A$206))=0,"",SUMPRODUCT(MAX(('点検記録'!$B$7:$B$206=$A92)*'点検記録'!$A$7:$A$206))),"点検日を確認"))</f>
        <v/>
      </c>
      <c r="O92" s="22">
        <f>IF(OR($A92="",$M92="",$P92="廃却",$P92="参考"),"",IFERROR(IF(ISNUMBER($N92),EDATE($N92,$M92),IF(ISNUMBER($G92),EDATE($G92,$M92),"")),""))</f>
        <v/>
      </c>
      <c r="P92" s="13" t="n"/>
      <c r="Q92" s="21" t="n"/>
      <c r="R92" s="20" t="n"/>
      <c r="S92" s="20" t="n"/>
    </row>
    <row r="93" ht="24" customHeight="1">
      <c r="A93" s="19" t="n"/>
      <c r="B93" s="20" t="n"/>
      <c r="C93" s="20" t="n"/>
      <c r="D93" s="20" t="n"/>
      <c r="E93" s="20" t="n"/>
      <c r="F93" s="13" t="n"/>
      <c r="G93" s="21" t="n"/>
      <c r="H93" s="13" t="n"/>
      <c r="I93" s="21" t="n"/>
      <c r="J93" s="21" t="n"/>
      <c r="K93" s="20" t="n"/>
      <c r="L93" s="20" t="n"/>
      <c r="M93" s="13" t="n"/>
      <c r="N93" s="22">
        <f>IF($A93="","",IFERROR(IF(SUMPRODUCT(MAX(('点検記録'!$B$7:$B$206=$A93)*'点検記録'!$A$7:$A$206))=0,"",SUMPRODUCT(MAX(('点検記録'!$B$7:$B$206=$A93)*'点検記録'!$A$7:$A$206))),"点検日を確認"))</f>
        <v/>
      </c>
      <c r="O93" s="22">
        <f>IF(OR($A93="",$M93="",$P93="廃却",$P93="参考"),"",IFERROR(IF(ISNUMBER($N93),EDATE($N93,$M93),IF(ISNUMBER($G93),EDATE($G93,$M93),"")),""))</f>
        <v/>
      </c>
      <c r="P93" s="13" t="n"/>
      <c r="Q93" s="21" t="n"/>
      <c r="R93" s="20" t="n"/>
      <c r="S93" s="20" t="n"/>
    </row>
    <row r="94" ht="24" customHeight="1">
      <c r="A94" s="19" t="n"/>
      <c r="B94" s="20" t="n"/>
      <c r="C94" s="20" t="n"/>
      <c r="D94" s="20" t="n"/>
      <c r="E94" s="20" t="n"/>
      <c r="F94" s="13" t="n"/>
      <c r="G94" s="21" t="n"/>
      <c r="H94" s="13" t="n"/>
      <c r="I94" s="21" t="n"/>
      <c r="J94" s="21" t="n"/>
      <c r="K94" s="20" t="n"/>
      <c r="L94" s="20" t="n"/>
      <c r="M94" s="13" t="n"/>
      <c r="N94" s="22">
        <f>IF($A94="","",IFERROR(IF(SUMPRODUCT(MAX(('点検記録'!$B$7:$B$206=$A94)*'点検記録'!$A$7:$A$206))=0,"",SUMPRODUCT(MAX(('点検記録'!$B$7:$B$206=$A94)*'点検記録'!$A$7:$A$206))),"点検日を確認"))</f>
        <v/>
      </c>
      <c r="O94" s="22">
        <f>IF(OR($A94="",$M94="",$P94="廃却",$P94="参考"),"",IFERROR(IF(ISNUMBER($N94),EDATE($N94,$M94),IF(ISNUMBER($G94),EDATE($G94,$M94),"")),""))</f>
        <v/>
      </c>
      <c r="P94" s="13" t="n"/>
      <c r="Q94" s="21" t="n"/>
      <c r="R94" s="20" t="n"/>
      <c r="S94" s="20" t="n"/>
    </row>
    <row r="95" ht="24" customHeight="1">
      <c r="A95" s="19" t="n"/>
      <c r="B95" s="20" t="n"/>
      <c r="C95" s="20" t="n"/>
      <c r="D95" s="20" t="n"/>
      <c r="E95" s="20" t="n"/>
      <c r="F95" s="13" t="n"/>
      <c r="G95" s="21" t="n"/>
      <c r="H95" s="13" t="n"/>
      <c r="I95" s="21" t="n"/>
      <c r="J95" s="21" t="n"/>
      <c r="K95" s="20" t="n"/>
      <c r="L95" s="20" t="n"/>
      <c r="M95" s="13" t="n"/>
      <c r="N95" s="22">
        <f>IF($A95="","",IFERROR(IF(SUMPRODUCT(MAX(('点検記録'!$B$7:$B$206=$A95)*'点検記録'!$A$7:$A$206))=0,"",SUMPRODUCT(MAX(('点検記録'!$B$7:$B$206=$A95)*'点検記録'!$A$7:$A$206))),"点検日を確認"))</f>
        <v/>
      </c>
      <c r="O95" s="22">
        <f>IF(OR($A95="",$M95="",$P95="廃却",$P95="参考"),"",IFERROR(IF(ISNUMBER($N95),EDATE($N95,$M95),IF(ISNUMBER($G95),EDATE($G95,$M95),"")),""))</f>
        <v/>
      </c>
      <c r="P95" s="13" t="n"/>
      <c r="Q95" s="21" t="n"/>
      <c r="R95" s="20" t="n"/>
      <c r="S95" s="20" t="n"/>
    </row>
    <row r="96" ht="24" customHeight="1">
      <c r="A96" s="19" t="n"/>
      <c r="B96" s="20" t="n"/>
      <c r="C96" s="20" t="n"/>
      <c r="D96" s="20" t="n"/>
      <c r="E96" s="20" t="n"/>
      <c r="F96" s="13" t="n"/>
      <c r="G96" s="21" t="n"/>
      <c r="H96" s="13" t="n"/>
      <c r="I96" s="21" t="n"/>
      <c r="J96" s="21" t="n"/>
      <c r="K96" s="20" t="n"/>
      <c r="L96" s="20" t="n"/>
      <c r="M96" s="13" t="n"/>
      <c r="N96" s="22">
        <f>IF($A96="","",IFERROR(IF(SUMPRODUCT(MAX(('点検記録'!$B$7:$B$206=$A96)*'点検記録'!$A$7:$A$206))=0,"",SUMPRODUCT(MAX(('点検記録'!$B$7:$B$206=$A96)*'点検記録'!$A$7:$A$206))),"点検日を確認"))</f>
        <v/>
      </c>
      <c r="O96" s="22">
        <f>IF(OR($A96="",$M96="",$P96="廃却",$P96="参考"),"",IFERROR(IF(ISNUMBER($N96),EDATE($N96,$M96),IF(ISNUMBER($G96),EDATE($G96,$M96),"")),""))</f>
        <v/>
      </c>
      <c r="P96" s="13" t="n"/>
      <c r="Q96" s="21" t="n"/>
      <c r="R96" s="20" t="n"/>
      <c r="S96" s="20" t="n"/>
    </row>
    <row r="97" ht="24" customHeight="1">
      <c r="A97" s="19" t="n"/>
      <c r="B97" s="20" t="n"/>
      <c r="C97" s="20" t="n"/>
      <c r="D97" s="20" t="n"/>
      <c r="E97" s="20" t="n"/>
      <c r="F97" s="13" t="n"/>
      <c r="G97" s="21" t="n"/>
      <c r="H97" s="13" t="n"/>
      <c r="I97" s="21" t="n"/>
      <c r="J97" s="21" t="n"/>
      <c r="K97" s="20" t="n"/>
      <c r="L97" s="20" t="n"/>
      <c r="M97" s="13" t="n"/>
      <c r="N97" s="22">
        <f>IF($A97="","",IFERROR(IF(SUMPRODUCT(MAX(('点検記録'!$B$7:$B$206=$A97)*'点検記録'!$A$7:$A$206))=0,"",SUMPRODUCT(MAX(('点検記録'!$B$7:$B$206=$A97)*'点検記録'!$A$7:$A$206))),"点検日を確認"))</f>
        <v/>
      </c>
      <c r="O97" s="22">
        <f>IF(OR($A97="",$M97="",$P97="廃却",$P97="参考"),"",IFERROR(IF(ISNUMBER($N97),EDATE($N97,$M97),IF(ISNUMBER($G97),EDATE($G97,$M97),"")),""))</f>
        <v/>
      </c>
      <c r="P97" s="13" t="n"/>
      <c r="Q97" s="21" t="n"/>
      <c r="R97" s="20" t="n"/>
      <c r="S97" s="20" t="n"/>
    </row>
    <row r="98" ht="24" customHeight="1">
      <c r="A98" s="19" t="n"/>
      <c r="B98" s="20" t="n"/>
      <c r="C98" s="20" t="n"/>
      <c r="D98" s="20" t="n"/>
      <c r="E98" s="20" t="n"/>
      <c r="F98" s="13" t="n"/>
      <c r="G98" s="21" t="n"/>
      <c r="H98" s="13" t="n"/>
      <c r="I98" s="21" t="n"/>
      <c r="J98" s="21" t="n"/>
      <c r="K98" s="20" t="n"/>
      <c r="L98" s="20" t="n"/>
      <c r="M98" s="13" t="n"/>
      <c r="N98" s="22">
        <f>IF($A98="","",IFERROR(IF(SUMPRODUCT(MAX(('点検記録'!$B$7:$B$206=$A98)*'点検記録'!$A$7:$A$206))=0,"",SUMPRODUCT(MAX(('点検記録'!$B$7:$B$206=$A98)*'点検記録'!$A$7:$A$206))),"点検日を確認"))</f>
        <v/>
      </c>
      <c r="O98" s="22">
        <f>IF(OR($A98="",$M98="",$P98="廃却",$P98="参考"),"",IFERROR(IF(ISNUMBER($N98),EDATE($N98,$M98),IF(ISNUMBER($G98),EDATE($G98,$M98),"")),""))</f>
        <v/>
      </c>
      <c r="P98" s="13" t="n"/>
      <c r="Q98" s="21" t="n"/>
      <c r="R98" s="20" t="n"/>
      <c r="S98" s="20" t="n"/>
    </row>
    <row r="99" ht="24" customHeight="1">
      <c r="A99" s="19" t="n"/>
      <c r="B99" s="20" t="n"/>
      <c r="C99" s="20" t="n"/>
      <c r="D99" s="20" t="n"/>
      <c r="E99" s="20" t="n"/>
      <c r="F99" s="13" t="n"/>
      <c r="G99" s="21" t="n"/>
      <c r="H99" s="13" t="n"/>
      <c r="I99" s="21" t="n"/>
      <c r="J99" s="21" t="n"/>
      <c r="K99" s="20" t="n"/>
      <c r="L99" s="20" t="n"/>
      <c r="M99" s="13" t="n"/>
      <c r="N99" s="22">
        <f>IF($A99="","",IFERROR(IF(SUMPRODUCT(MAX(('点検記録'!$B$7:$B$206=$A99)*'点検記録'!$A$7:$A$206))=0,"",SUMPRODUCT(MAX(('点検記録'!$B$7:$B$206=$A99)*'点検記録'!$A$7:$A$206))),"点検日を確認"))</f>
        <v/>
      </c>
      <c r="O99" s="22">
        <f>IF(OR($A99="",$M99="",$P99="廃却",$P99="参考"),"",IFERROR(IF(ISNUMBER($N99),EDATE($N99,$M99),IF(ISNUMBER($G99),EDATE($G99,$M99),"")),""))</f>
        <v/>
      </c>
      <c r="P99" s="13" t="n"/>
      <c r="Q99" s="21" t="n"/>
      <c r="R99" s="20" t="n"/>
      <c r="S99" s="20" t="n"/>
    </row>
    <row r="100" ht="24" customHeight="1">
      <c r="A100" s="19" t="n"/>
      <c r="B100" s="20" t="n"/>
      <c r="C100" s="20" t="n"/>
      <c r="D100" s="20" t="n"/>
      <c r="E100" s="20" t="n"/>
      <c r="F100" s="13" t="n"/>
      <c r="G100" s="21" t="n"/>
      <c r="H100" s="13" t="n"/>
      <c r="I100" s="21" t="n"/>
      <c r="J100" s="21" t="n"/>
      <c r="K100" s="20" t="n"/>
      <c r="L100" s="20" t="n"/>
      <c r="M100" s="13" t="n"/>
      <c r="N100" s="22">
        <f>IF($A100="","",IFERROR(IF(SUMPRODUCT(MAX(('点検記録'!$B$7:$B$206=$A100)*'点検記録'!$A$7:$A$206))=0,"",SUMPRODUCT(MAX(('点検記録'!$B$7:$B$206=$A100)*'点検記録'!$A$7:$A$206))),"点検日を確認"))</f>
        <v/>
      </c>
      <c r="O100" s="22">
        <f>IF(OR($A100="",$M100="",$P100="廃却",$P100="参考"),"",IFERROR(IF(ISNUMBER($N100),EDATE($N100,$M100),IF(ISNUMBER($G100),EDATE($G100,$M100),"")),""))</f>
        <v/>
      </c>
      <c r="P100" s="13" t="n"/>
      <c r="Q100" s="21" t="n"/>
      <c r="R100" s="20" t="n"/>
      <c r="S100" s="20" t="n"/>
    </row>
    <row r="101" ht="24" customHeight="1">
      <c r="A101" s="19" t="n"/>
      <c r="B101" s="20" t="n"/>
      <c r="C101" s="20" t="n"/>
      <c r="D101" s="20" t="n"/>
      <c r="E101" s="20" t="n"/>
      <c r="F101" s="13" t="n"/>
      <c r="G101" s="21" t="n"/>
      <c r="H101" s="13" t="n"/>
      <c r="I101" s="21" t="n"/>
      <c r="J101" s="21" t="n"/>
      <c r="K101" s="20" t="n"/>
      <c r="L101" s="20" t="n"/>
      <c r="M101" s="13" t="n"/>
      <c r="N101" s="22">
        <f>IF($A101="","",IFERROR(IF(SUMPRODUCT(MAX(('点検記録'!$B$7:$B$206=$A101)*'点検記録'!$A$7:$A$206))=0,"",SUMPRODUCT(MAX(('点検記録'!$B$7:$B$206=$A101)*'点検記録'!$A$7:$A$206))),"点検日を確認"))</f>
        <v/>
      </c>
      <c r="O101" s="22">
        <f>IF(OR($A101="",$M101="",$P101="廃却",$P101="参考"),"",IFERROR(IF(ISNUMBER($N101),EDATE($N101,$M101),IF(ISNUMBER($G101),EDATE($G101,$M101),"")),""))</f>
        <v/>
      </c>
      <c r="P101" s="13" t="n"/>
      <c r="Q101" s="21" t="n"/>
      <c r="R101" s="20" t="n"/>
      <c r="S101" s="20" t="n"/>
    </row>
    <row r="102" ht="24" customHeight="1">
      <c r="A102" s="19" t="n"/>
      <c r="B102" s="20" t="n"/>
      <c r="C102" s="20" t="n"/>
      <c r="D102" s="20" t="n"/>
      <c r="E102" s="20" t="n"/>
      <c r="F102" s="13" t="n"/>
      <c r="G102" s="21" t="n"/>
      <c r="H102" s="13" t="n"/>
      <c r="I102" s="21" t="n"/>
      <c r="J102" s="21" t="n"/>
      <c r="K102" s="20" t="n"/>
      <c r="L102" s="20" t="n"/>
      <c r="M102" s="13" t="n"/>
      <c r="N102" s="22">
        <f>IF($A102="","",IFERROR(IF(SUMPRODUCT(MAX(('点検記録'!$B$7:$B$206=$A102)*'点検記録'!$A$7:$A$206))=0,"",SUMPRODUCT(MAX(('点検記録'!$B$7:$B$206=$A102)*'点検記録'!$A$7:$A$206))),"点検日を確認"))</f>
        <v/>
      </c>
      <c r="O102" s="22">
        <f>IF(OR($A102="",$M102="",$P102="廃却",$P102="参考"),"",IFERROR(IF(ISNUMBER($N102),EDATE($N102,$M102),IF(ISNUMBER($G102),EDATE($G102,$M102),"")),""))</f>
        <v/>
      </c>
      <c r="P102" s="13" t="n"/>
      <c r="Q102" s="21" t="n"/>
      <c r="R102" s="20" t="n"/>
      <c r="S102" s="20" t="n"/>
    </row>
    <row r="103" ht="24" customHeight="1">
      <c r="A103" s="19" t="n"/>
      <c r="B103" s="20" t="n"/>
      <c r="C103" s="20" t="n"/>
      <c r="D103" s="20" t="n"/>
      <c r="E103" s="20" t="n"/>
      <c r="F103" s="13" t="n"/>
      <c r="G103" s="21" t="n"/>
      <c r="H103" s="13" t="n"/>
      <c r="I103" s="21" t="n"/>
      <c r="J103" s="21" t="n"/>
      <c r="K103" s="20" t="n"/>
      <c r="L103" s="20" t="n"/>
      <c r="M103" s="13" t="n"/>
      <c r="N103" s="22">
        <f>IF($A103="","",IFERROR(IF(SUMPRODUCT(MAX(('点検記録'!$B$7:$B$206=$A103)*'点検記録'!$A$7:$A$206))=0,"",SUMPRODUCT(MAX(('点検記録'!$B$7:$B$206=$A103)*'点検記録'!$A$7:$A$206))),"点検日を確認"))</f>
        <v/>
      </c>
      <c r="O103" s="22">
        <f>IF(OR($A103="",$M103="",$P103="廃却",$P103="参考"),"",IFERROR(IF(ISNUMBER($N103),EDATE($N103,$M103),IF(ISNUMBER($G103),EDATE($G103,$M103),"")),""))</f>
        <v/>
      </c>
      <c r="P103" s="13" t="n"/>
      <c r="Q103" s="21" t="n"/>
      <c r="R103" s="20" t="n"/>
      <c r="S103" s="20" t="n"/>
    </row>
    <row r="104" ht="24" customHeight="1">
      <c r="A104" s="19" t="n"/>
      <c r="B104" s="20" t="n"/>
      <c r="C104" s="20" t="n"/>
      <c r="D104" s="20" t="n"/>
      <c r="E104" s="20" t="n"/>
      <c r="F104" s="13" t="n"/>
      <c r="G104" s="21" t="n"/>
      <c r="H104" s="13" t="n"/>
      <c r="I104" s="21" t="n"/>
      <c r="J104" s="21" t="n"/>
      <c r="K104" s="20" t="n"/>
      <c r="L104" s="20" t="n"/>
      <c r="M104" s="13" t="n"/>
      <c r="N104" s="22">
        <f>IF($A104="","",IFERROR(IF(SUMPRODUCT(MAX(('点検記録'!$B$7:$B$206=$A104)*'点検記録'!$A$7:$A$206))=0,"",SUMPRODUCT(MAX(('点検記録'!$B$7:$B$206=$A104)*'点検記録'!$A$7:$A$206))),"点検日を確認"))</f>
        <v/>
      </c>
      <c r="O104" s="22">
        <f>IF(OR($A104="",$M104="",$P104="廃却",$P104="参考"),"",IFERROR(IF(ISNUMBER($N104),EDATE($N104,$M104),IF(ISNUMBER($G104),EDATE($G104,$M104),"")),""))</f>
        <v/>
      </c>
      <c r="P104" s="13" t="n"/>
      <c r="Q104" s="21" t="n"/>
      <c r="R104" s="20" t="n"/>
      <c r="S104" s="20" t="n"/>
    </row>
    <row r="105" ht="24" customHeight="1">
      <c r="A105" s="19" t="n"/>
      <c r="B105" s="20" t="n"/>
      <c r="C105" s="20" t="n"/>
      <c r="D105" s="20" t="n"/>
      <c r="E105" s="20" t="n"/>
      <c r="F105" s="13" t="n"/>
      <c r="G105" s="21" t="n"/>
      <c r="H105" s="13" t="n"/>
      <c r="I105" s="21" t="n"/>
      <c r="J105" s="21" t="n"/>
      <c r="K105" s="20" t="n"/>
      <c r="L105" s="20" t="n"/>
      <c r="M105" s="13" t="n"/>
      <c r="N105" s="22">
        <f>IF($A105="","",IFERROR(IF(SUMPRODUCT(MAX(('点検記録'!$B$7:$B$206=$A105)*'点検記録'!$A$7:$A$206))=0,"",SUMPRODUCT(MAX(('点検記録'!$B$7:$B$206=$A105)*'点検記録'!$A$7:$A$206))),"点検日を確認"))</f>
        <v/>
      </c>
      <c r="O105" s="22">
        <f>IF(OR($A105="",$M105="",$P105="廃却",$P105="参考"),"",IFERROR(IF(ISNUMBER($N105),EDATE($N105,$M105),IF(ISNUMBER($G105),EDATE($G105,$M105),"")),""))</f>
        <v/>
      </c>
      <c r="P105" s="13" t="n"/>
      <c r="Q105" s="21" t="n"/>
      <c r="R105" s="20" t="n"/>
      <c r="S105" s="20" t="n"/>
    </row>
    <row r="106" ht="24" customHeight="1">
      <c r="A106" s="19" t="n"/>
      <c r="B106" s="20" t="n"/>
      <c r="C106" s="20" t="n"/>
      <c r="D106" s="20" t="n"/>
      <c r="E106" s="20" t="n"/>
      <c r="F106" s="13" t="n"/>
      <c r="G106" s="21" t="n"/>
      <c r="H106" s="13" t="n"/>
      <c r="I106" s="21" t="n"/>
      <c r="J106" s="21" t="n"/>
      <c r="K106" s="20" t="n"/>
      <c r="L106" s="20" t="n"/>
      <c r="M106" s="13" t="n"/>
      <c r="N106" s="22">
        <f>IF($A106="","",IFERROR(IF(SUMPRODUCT(MAX(('点検記録'!$B$7:$B$206=$A106)*'点検記録'!$A$7:$A$206))=0,"",SUMPRODUCT(MAX(('点検記録'!$B$7:$B$206=$A106)*'点検記録'!$A$7:$A$206))),"点検日を確認"))</f>
        <v/>
      </c>
      <c r="O106" s="22">
        <f>IF(OR($A106="",$M106="",$P106="廃却",$P106="参考"),"",IFERROR(IF(ISNUMBER($N106),EDATE($N106,$M106),IF(ISNUMBER($G106),EDATE($G106,$M106),"")),""))</f>
        <v/>
      </c>
      <c r="P106" s="13" t="n"/>
      <c r="Q106" s="21" t="n"/>
      <c r="R106" s="20" t="n"/>
      <c r="S106" s="20" t="n"/>
    </row>
  </sheetData>
  <autoFilter ref="A6:S106"/>
  <mergeCells count="12">
    <mergeCell ref="K3:O3"/>
    <mergeCell ref="P5:S5"/>
    <mergeCell ref="B3:C3"/>
    <mergeCell ref="A5:F5"/>
    <mergeCell ref="K5:O5"/>
    <mergeCell ref="A1:H1"/>
    <mergeCell ref="F3:H3"/>
    <mergeCell ref="D3:E3"/>
    <mergeCell ref="G5:J5"/>
    <mergeCell ref="A2:S2"/>
    <mergeCell ref="R1:S1"/>
    <mergeCell ref="I3:J3"/>
  </mergeCells>
  <conditionalFormatting sqref="J7:J106">
    <cfRule type="expression" priority="1" dxfId="0" stopIfTrue="1">
      <formula>AND(AND($P7&lt;&gt;"廃却",$P7&lt;&gt;"参考"),ISNUMBER($J7),$J7&lt;TODAY())</formula>
    </cfRule>
    <cfRule type="expression" priority="2" dxfId="1" stopIfTrue="1">
      <formula>AND(AND($P7&lt;&gt;"廃却",$P7&lt;&gt;"参考"),ISNUMBER($J7),$J7&gt;=TODAY(),$J7&lt;=TODAY()+30)</formula>
    </cfRule>
  </conditionalFormatting>
  <conditionalFormatting sqref="O7:O106">
    <cfRule type="expression" priority="3" dxfId="0" stopIfTrue="1">
      <formula>AND(AND($P7&lt;&gt;"廃却",$P7&lt;&gt;"参考"),ISNUMBER($O7),$O7&lt;TODAY())</formula>
    </cfRule>
    <cfRule type="expression" priority="4" dxfId="1" stopIfTrue="1">
      <formula>AND(AND($P7&lt;&gt;"廃却",$P7&lt;&gt;"参考"),ISNUMBER($O7),$O7&gt;=TODAY(),$O7&lt;=TODAY()+30)</formula>
    </cfRule>
  </conditionalFormatting>
  <conditionalFormatting sqref="A7:S106">
    <cfRule type="expression" priority="5" dxfId="2">
      <formula>OR($P7="廃却",$P7="参考")</formula>
    </cfRule>
  </conditionalFormatting>
  <dataValidations count="9">
    <dataValidation sqref="C7:C106" showDropDown="0" showInputMessage="0" showErrorMessage="0" allowBlank="1" type="list">
      <formula1>"キズ,打痕,白化,色むら,ゲート残り,バリ,ヒケ,異物"</formula1>
    </dataValidation>
    <dataValidation sqref="F7:F106" showDropDown="0" showInputMessage="0" showErrorMessage="1" allowBlank="1" errorTitle="選んでください" error="「有」か「無」を選んでください。" type="list">
      <formula1>"有,無"</formula1>
    </dataValidation>
    <dataValidation sqref="G7:G106" showDropDown="0" showInputMessage="0" showErrorMessage="1" allowBlank="1" errorTitle="日付を入れてください" error="日付は 2026/10/2 のように入れてください。" type="date" operator="greaterThan">
      <formula1>36526</formula1>
    </dataValidation>
    <dataValidation sqref="H7:H106" showDropDown="0" showInputMessage="0" showErrorMessage="1" allowBlank="1" errorTitle="選んでください" error="「要」か「不要」を選んでください。" type="list">
      <formula1>"要,不要"</formula1>
    </dataValidation>
    <dataValidation sqref="I7:I106" showDropDown="0" showInputMessage="0" showErrorMessage="1" allowBlank="1" errorTitle="日付を入れてください" error="日付は 2026/10/2 のように入れてください。" type="date" operator="greaterThan">
      <formula1>36526</formula1>
    </dataValidation>
    <dataValidation sqref="J7:J106" showDropDown="0" showInputMessage="0" showErrorMessage="1" allowBlank="1" errorTitle="日付を入れてください" error="日付は 2026/10/2 のように入れてください。" type="date" operator="greaterThan">
      <formula1>36526</formula1>
    </dataValidation>
    <dataValidation sqref="M7:M106" showDropDown="0" showInputMessage="0" showErrorMessage="1" allowBlank="1" errorTitle="数を入れてください" error="点検の間隔は月の数を1以上の整数で入れてください。" type="whole" operator="between">
      <formula1>1</formula1>
      <formula2>9999</formula2>
    </dataValidation>
    <dataValidation sqref="P7:P106" showDropDown="0" showInputMessage="0" showErrorMessage="1" allowBlank="1" errorTitle="選んでください" error="有効・更新中・参考・廃却から選んでください。" type="list">
      <formula1>"有効,更新中,参考,廃却"</formula1>
    </dataValidation>
    <dataValidation sqref="Q7:Q106" showDropDown="0" showInputMessage="0" showErrorMessage="1" allowBlank="1" errorTitle="日付を入れてください" error="日付は 2026/10/2 のように入れてください。" type="date" operator="greaterThan">
      <formula1>36526</formula1>
    </dataValidation>
  </dataValidations>
  <printOptions horizontalCentered="1"/>
  <pageMargins left="0.3" right="0.3" top="0.45" bottom="0.5" header="0.2" footer="0.25"/>
  <pageSetup orientation="landscape" paperSize="9" fitToHeight="0" fitToWidth="1"/>
  <headerFooter>
    <oddHeader/>
    <oddFooter>&amp;C&amp;8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26"/>
  <sheetViews>
    <sheetView showGridLines="0" zoomScale="10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9" customWidth="1" min="3" max="3"/>
    <col width="9" customWidth="1" min="4" max="4"/>
    <col width="9" customWidth="1" min="5" max="5"/>
    <col width="7" customWidth="1" min="6" max="6"/>
    <col width="10" customWidth="1" min="7" max="7"/>
    <col width="6" customWidth="1" min="8" max="8"/>
    <col width="10" customWidth="1" min="9" max="9"/>
    <col width="10" customWidth="1" min="10" max="10"/>
    <col width="10" customWidth="1" min="11" max="11"/>
    <col width="11" customWidth="1" min="12" max="12"/>
    <col width="6.5" customWidth="1" min="13" max="13"/>
    <col width="10" customWidth="1" min="14" max="14"/>
    <col width="10" customWidth="1" min="15" max="15"/>
    <col width="7" customWidth="1" min="16" max="16"/>
    <col width="10" customWidth="1" min="17" max="17"/>
    <col width="12" customWidth="1" min="18" max="18"/>
    <col width="13" customWidth="1" min="19" max="19"/>
  </cols>
  <sheetData>
    <row r="1" ht="18" customHeight="1">
      <c r="A1" s="23" t="inlineStr">
        <is>
          <t>記入例の番号・品番・日付は説明のための例です。色は 2026年10月2日を今日として付けています。</t>
        </is>
      </c>
    </row>
    <row r="2" ht="30" customHeight="1">
      <c r="A2" s="1" t="inlineStr">
        <is>
          <t>限度見本の管理台帳</t>
        </is>
      </c>
      <c r="Q2" s="2" t="inlineStr">
        <is>
          <t>今日（例）</t>
        </is>
      </c>
      <c r="R2" s="3" t="n">
        <v>46297</v>
      </c>
      <c r="S2" s="4" t="n"/>
    </row>
    <row r="3" ht="20" customHeight="1">
      <c r="A3" s="5" t="inlineStr">
        <is>
          <t>1行に1組（合格側1個と不合格側1個）を書きます。不具合の項目が違えば行を分けます。最後の点検日は「点検記録」のシートから入ります。</t>
        </is>
      </c>
    </row>
    <row r="4" ht="18" customHeight="1">
      <c r="A4" s="6" t="inlineStr">
        <is>
          <t>色の意味</t>
        </is>
      </c>
      <c r="B4" s="7" t="inlineStr">
        <is>
          <t>期限・点検日を過ぎた</t>
        </is>
      </c>
      <c r="C4" s="8" t="n"/>
      <c r="D4" s="9" t="inlineStr">
        <is>
          <t>30日以内に来る</t>
        </is>
      </c>
      <c r="E4" s="10" t="n"/>
      <c r="F4" s="11" t="inlineStr">
        <is>
          <t>自動で入る欄</t>
        </is>
      </c>
      <c r="G4" s="12" t="n"/>
      <c r="H4" s="12" t="n"/>
      <c r="I4" s="13" t="inlineStr">
        <is>
          <t>書き込む欄</t>
        </is>
      </c>
      <c r="J4" s="4" t="n"/>
      <c r="K4" s="14" t="inlineStr">
        <is>
          <t>「廃却」「参考」の行は灰色の字になり、色は付きません</t>
        </is>
      </c>
    </row>
    <row r="5" ht="6" customHeight="1"/>
    <row r="6" ht="18" customHeight="1">
      <c r="A6" s="15" t="inlineStr">
        <is>
          <t>見本（1行＝1組：合格側1個と不合格側1個）</t>
        </is>
      </c>
      <c r="B6" s="16" t="n"/>
      <c r="C6" s="16" t="n"/>
      <c r="D6" s="16" t="n"/>
      <c r="E6" s="16" t="n"/>
      <c r="F6" s="16" t="n"/>
      <c r="G6" s="15" t="inlineStr">
        <is>
          <t>作成・承認・期限</t>
        </is>
      </c>
      <c r="H6" s="16" t="n"/>
      <c r="I6" s="16" t="n"/>
      <c r="J6" s="16" t="n"/>
      <c r="K6" s="15" t="inlineStr">
        <is>
          <t>保管と点検</t>
        </is>
      </c>
      <c r="L6" s="16" t="n"/>
      <c r="M6" s="16" t="n"/>
      <c r="N6" s="16" t="n"/>
      <c r="O6" s="16" t="n"/>
      <c r="P6" s="15" t="inlineStr">
        <is>
          <t>状態</t>
        </is>
      </c>
      <c r="Q6" s="16" t="n"/>
      <c r="R6" s="16" t="n"/>
      <c r="S6" s="16" t="n"/>
    </row>
    <row r="7" ht="40" customHeight="1">
      <c r="A7" s="17" t="inlineStr">
        <is>
          <t>見本番号
（組）</t>
        </is>
      </c>
      <c r="B7" s="17" t="inlineStr">
        <is>
          <t>品番・品名</t>
        </is>
      </c>
      <c r="C7" s="17" t="inlineStr">
        <is>
          <t>不具合の
項目</t>
        </is>
      </c>
      <c r="D7" s="17" t="inlineStr">
        <is>
          <t>合格側の
番号</t>
        </is>
      </c>
      <c r="E7" s="17" t="inlineStr">
        <is>
          <t>不合格側の
番号</t>
        </is>
      </c>
      <c r="F7" s="17" t="inlineStr">
        <is>
          <t>定規つき
の写真</t>
        </is>
      </c>
      <c r="G7" s="17" t="inlineStr">
        <is>
          <t>作成日</t>
        </is>
      </c>
      <c r="H7" s="17" t="inlineStr">
        <is>
          <t>客先の
承認</t>
        </is>
      </c>
      <c r="I7" s="17" t="inlineStr">
        <is>
          <t>承認日</t>
        </is>
      </c>
      <c r="J7" s="17" t="inlineStr">
        <is>
          <t>有効期限</t>
        </is>
      </c>
      <c r="K7" s="17" t="inlineStr">
        <is>
          <t>保管場所</t>
        </is>
      </c>
      <c r="L7" s="17" t="inlineStr">
        <is>
          <t>保管の条件</t>
        </is>
      </c>
      <c r="M7" s="17" t="inlineStr">
        <is>
          <t>点検の
間隔
（月）</t>
        </is>
      </c>
      <c r="N7" s="18" t="inlineStr">
        <is>
          <t>最後の
点検日
（自動）</t>
        </is>
      </c>
      <c r="O7" s="18" t="inlineStr">
        <is>
          <t>次回
点検日
（自動）</t>
        </is>
      </c>
      <c r="P7" s="17" t="inlineStr">
        <is>
          <t>状態</t>
        </is>
      </c>
      <c r="Q7" s="17" t="inlineStr">
        <is>
          <t>廃却日</t>
        </is>
      </c>
      <c r="R7" s="17" t="inlineStr">
        <is>
          <t>廃却の理由</t>
        </is>
      </c>
      <c r="S7" s="17" t="inlineStr">
        <is>
          <t>備考</t>
        </is>
      </c>
    </row>
    <row r="8" ht="26" customHeight="1">
      <c r="A8" s="19" t="inlineStr">
        <is>
          <t>限-001</t>
        </is>
      </c>
      <c r="B8" s="20" t="inlineStr">
        <is>
          <t>A-1001 カバー</t>
        </is>
      </c>
      <c r="C8" s="20" t="inlineStr">
        <is>
          <t>キズ</t>
        </is>
      </c>
      <c r="D8" s="20" t="n"/>
      <c r="E8" s="20" t="n"/>
      <c r="F8" s="13" t="inlineStr">
        <is>
          <t>無</t>
        </is>
      </c>
      <c r="G8" s="21" t="n">
        <v>44326</v>
      </c>
      <c r="H8" s="13" t="inlineStr">
        <is>
          <t>不要</t>
        </is>
      </c>
      <c r="I8" s="21" t="n"/>
      <c r="J8" s="21" t="n"/>
      <c r="K8" s="20" t="inlineStr">
        <is>
          <t>品証の書庫</t>
        </is>
      </c>
      <c r="L8" s="20" t="inlineStr">
        <is>
          <t>箱に入れて保管</t>
        </is>
      </c>
      <c r="M8" s="13" t="n"/>
      <c r="N8" s="22">
        <f>IF($A8="","",IFERROR(IF(SUMPRODUCT(MAX(($B$18:$B$26=$A8)*$A$18:$A$26))=0,"",SUMPRODUCT(MAX(($B$18:$B$26=$A8)*$A$18:$A$26))),"点検日を確認"))</f>
        <v/>
      </c>
      <c r="O8" s="22">
        <f>IF(OR($A8="",$M8="",$P8="廃却",$P8="参考"),"",IFERROR(IF(ISNUMBER($N8),EDATE($N8,$M8),IF(ISNUMBER($G8),EDATE($G8,$M8),"")),""))</f>
        <v/>
      </c>
      <c r="P8" s="13" t="inlineStr">
        <is>
          <t>参考</t>
        </is>
      </c>
      <c r="Q8" s="21" t="n"/>
      <c r="R8" s="20" t="n"/>
      <c r="S8" s="20" t="inlineStr">
        <is>
          <t>合否の記載が無い旧見本</t>
        </is>
      </c>
    </row>
    <row r="9" ht="26" customHeight="1">
      <c r="A9" s="19" t="inlineStr">
        <is>
          <t>限-002</t>
        </is>
      </c>
      <c r="B9" s="20" t="inlineStr">
        <is>
          <t>A-1001 カバー</t>
        </is>
      </c>
      <c r="C9" s="20" t="inlineStr">
        <is>
          <t>キズ</t>
        </is>
      </c>
      <c r="D9" s="20" t="inlineStr">
        <is>
          <t>限-002-合</t>
        </is>
      </c>
      <c r="E9" s="20" t="inlineStr">
        <is>
          <t>限-002-不</t>
        </is>
      </c>
      <c r="F9" s="13" t="inlineStr">
        <is>
          <t>有</t>
        </is>
      </c>
      <c r="G9" s="21" t="n">
        <v>46204</v>
      </c>
      <c r="H9" s="13" t="inlineStr">
        <is>
          <t>不要</t>
        </is>
      </c>
      <c r="I9" s="21" t="n"/>
      <c r="J9" s="21" t="n">
        <v>46568</v>
      </c>
      <c r="K9" s="20" t="inlineStr">
        <is>
          <t>検査室 見本棚A</t>
        </is>
      </c>
      <c r="L9" s="20" t="inlineStr">
        <is>
          <t>遮光袋に入れて箱で保管</t>
        </is>
      </c>
      <c r="M9" s="13" t="n">
        <v>3</v>
      </c>
      <c r="N9" s="22">
        <f>IF($A9="","",IFERROR(IF(SUMPRODUCT(MAX(($B$18:$B$26=$A9)*$A$18:$A$26))=0,"",SUMPRODUCT(MAX(($B$18:$B$26=$A9)*$A$18:$A$26))),"点検日を確認"))</f>
        <v/>
      </c>
      <c r="O9" s="22">
        <f>IF(OR($A9="",$M9="",$P9="廃却",$P9="参考"),"",IFERROR(IF(ISNUMBER($N9),EDATE($N9,$M9),IF(ISNUMBER($G9),EDATE($G9,$M9),"")),""))</f>
        <v/>
      </c>
      <c r="P9" s="13" t="inlineStr">
        <is>
          <t>有効</t>
        </is>
      </c>
      <c r="Q9" s="21" t="n"/>
      <c r="R9" s="20" t="n"/>
      <c r="S9" s="20" t="inlineStr">
        <is>
          <t>限-001 を置き換え</t>
        </is>
      </c>
    </row>
    <row r="10" ht="26" customHeight="1">
      <c r="A10" s="19" t="inlineStr">
        <is>
          <t>限-003</t>
        </is>
      </c>
      <c r="B10" s="20" t="inlineStr">
        <is>
          <t>A-1001 カバー</t>
        </is>
      </c>
      <c r="C10" s="20" t="inlineStr">
        <is>
          <t>白化</t>
        </is>
      </c>
      <c r="D10" s="20" t="inlineStr">
        <is>
          <t>限-003-合</t>
        </is>
      </c>
      <c r="E10" s="20" t="inlineStr">
        <is>
          <t>限-003-不</t>
        </is>
      </c>
      <c r="F10" s="13" t="inlineStr">
        <is>
          <t>有</t>
        </is>
      </c>
      <c r="G10" s="21" t="n">
        <v>46204</v>
      </c>
      <c r="H10" s="13" t="inlineStr">
        <is>
          <t>不要</t>
        </is>
      </c>
      <c r="I10" s="21" t="n"/>
      <c r="J10" s="21" t="n">
        <v>46568</v>
      </c>
      <c r="K10" s="20" t="inlineStr">
        <is>
          <t>検査室 見本棚A</t>
        </is>
      </c>
      <c r="L10" s="20" t="inlineStr">
        <is>
          <t>遮光袋に入れて箱で保管</t>
        </is>
      </c>
      <c r="M10" s="13" t="n">
        <v>2</v>
      </c>
      <c r="N10" s="22">
        <f>IF($A10="","",IFERROR(IF(SUMPRODUCT(MAX(($B$18:$B$26=$A10)*$A$18:$A$26))=0,"",SUMPRODUCT(MAX(($B$18:$B$26=$A10)*$A$18:$A$26))),"点検日を確認"))</f>
        <v/>
      </c>
      <c r="O10" s="22">
        <f>IF(OR($A10="",$M10="",$P10="廃却",$P10="参考"),"",IFERROR(IF(ISNUMBER($N10),EDATE($N10,$M10),IF(ISNUMBER($G10),EDATE($G10,$M10),"")),""))</f>
        <v/>
      </c>
      <c r="P10" s="13" t="inlineStr">
        <is>
          <t>有効</t>
        </is>
      </c>
      <c r="Q10" s="21" t="n"/>
      <c r="R10" s="20" t="n"/>
      <c r="S10" s="20" t="inlineStr">
        <is>
          <t>斜めから見ると強く出る</t>
        </is>
      </c>
    </row>
    <row r="11" ht="26" customHeight="1">
      <c r="A11" s="19" t="inlineStr">
        <is>
          <t>限-004</t>
        </is>
      </c>
      <c r="B11" s="20" t="inlineStr">
        <is>
          <t>A-1001 カバー</t>
        </is>
      </c>
      <c r="C11" s="20" t="inlineStr">
        <is>
          <t>ゲート残り</t>
        </is>
      </c>
      <c r="D11" s="20" t="inlineStr">
        <is>
          <t>限-004-合</t>
        </is>
      </c>
      <c r="E11" s="20" t="inlineStr">
        <is>
          <t>限-004-不</t>
        </is>
      </c>
      <c r="F11" s="13" t="inlineStr">
        <is>
          <t>有</t>
        </is>
      </c>
      <c r="G11" s="21" t="n">
        <v>46204</v>
      </c>
      <c r="H11" s="13" t="inlineStr">
        <is>
          <t>不要</t>
        </is>
      </c>
      <c r="I11" s="21" t="n"/>
      <c r="J11" s="21" t="n">
        <v>46568</v>
      </c>
      <c r="K11" s="20" t="inlineStr">
        <is>
          <t>検査室 見本棚A</t>
        </is>
      </c>
      <c r="L11" s="20" t="inlineStr">
        <is>
          <t>遮光袋に入れて箱で保管</t>
        </is>
      </c>
      <c r="M11" s="13" t="n">
        <v>3</v>
      </c>
      <c r="N11" s="22">
        <f>IF($A11="","",IFERROR(IF(SUMPRODUCT(MAX(($B$18:$B$26=$A11)*$A$18:$A$26))=0,"",SUMPRODUCT(MAX(($B$18:$B$26=$A11)*$A$18:$A$26))),"点検日を確認"))</f>
        <v/>
      </c>
      <c r="O11" s="22">
        <f>IF(OR($A11="",$M11="",$P11="廃却",$P11="参考"),"",IFERROR(IF(ISNUMBER($N11),EDATE($N11,$M11),IF(ISNUMBER($G11),EDATE($G11,$M11),"")),""))</f>
        <v/>
      </c>
      <c r="P11" s="13" t="inlineStr">
        <is>
          <t>有効</t>
        </is>
      </c>
      <c r="Q11" s="21" t="n"/>
      <c r="R11" s="20" t="n"/>
      <c r="S11" s="20" t="n"/>
    </row>
    <row r="12" ht="26" customHeight="1">
      <c r="A12" s="19" t="inlineStr">
        <is>
          <t>限-005</t>
        </is>
      </c>
      <c r="B12" s="20" t="inlineStr">
        <is>
          <t>B-2040 ケース</t>
        </is>
      </c>
      <c r="C12" s="20" t="inlineStr">
        <is>
          <t>色むら</t>
        </is>
      </c>
      <c r="D12" s="20" t="inlineStr">
        <is>
          <t>限-005-合</t>
        </is>
      </c>
      <c r="E12" s="20" t="inlineStr">
        <is>
          <t>限-005-不</t>
        </is>
      </c>
      <c r="F12" s="13" t="inlineStr">
        <is>
          <t>無</t>
        </is>
      </c>
      <c r="G12" s="21" t="n">
        <v>45931</v>
      </c>
      <c r="H12" s="13" t="inlineStr">
        <is>
          <t>要</t>
        </is>
      </c>
      <c r="I12" s="21" t="n">
        <v>45950</v>
      </c>
      <c r="J12" s="21" t="n">
        <v>46295</v>
      </c>
      <c r="K12" s="20" t="inlineStr">
        <is>
          <t>検査室 見本棚B</t>
        </is>
      </c>
      <c r="L12" s="20" t="inlineStr">
        <is>
          <t>遮光袋。日の当たらない棚</t>
        </is>
      </c>
      <c r="M12" s="13" t="n">
        <v>6</v>
      </c>
      <c r="N12" s="22">
        <f>IF($A12="","",IFERROR(IF(SUMPRODUCT(MAX(($B$18:$B$26=$A12)*$A$18:$A$26))=0,"",SUMPRODUCT(MAX(($B$18:$B$26=$A12)*$A$18:$A$26))),"点検日を確認"))</f>
        <v/>
      </c>
      <c r="O12" s="22">
        <f>IF(OR($A12="",$M12="",$P12="廃却",$P12="参考"),"",IFERROR(IF(ISNUMBER($N12),EDATE($N12,$M12),IF(ISNUMBER($G12),EDATE($G12,$M12),"")),""))</f>
        <v/>
      </c>
      <c r="P12" s="13" t="inlineStr">
        <is>
          <t>更新中</t>
        </is>
      </c>
      <c r="Q12" s="21" t="n"/>
      <c r="R12" s="20" t="n"/>
      <c r="S12" s="20" t="inlineStr">
        <is>
          <t>新しい組を客先に承認依頼中</t>
        </is>
      </c>
    </row>
    <row r="13" ht="26" customHeight="1">
      <c r="A13" s="19" t="inlineStr">
        <is>
          <t>限-006</t>
        </is>
      </c>
      <c r="B13" s="20" t="inlineStr">
        <is>
          <t>C-3105 ブラケット</t>
        </is>
      </c>
      <c r="C13" s="20" t="inlineStr">
        <is>
          <t>打痕</t>
        </is>
      </c>
      <c r="D13" s="20" t="inlineStr">
        <is>
          <t>限-006-合</t>
        </is>
      </c>
      <c r="E13" s="20" t="inlineStr">
        <is>
          <t>限-006-不</t>
        </is>
      </c>
      <c r="F13" s="13" t="inlineStr">
        <is>
          <t>有</t>
        </is>
      </c>
      <c r="G13" s="21" t="n">
        <v>45383</v>
      </c>
      <c r="H13" s="13" t="inlineStr">
        <is>
          <t>要</t>
        </is>
      </c>
      <c r="I13" s="21" t="n">
        <v>45397</v>
      </c>
      <c r="J13" s="21" t="n">
        <v>46112</v>
      </c>
      <c r="K13" s="20" t="inlineStr">
        <is>
          <t>検査室 見本棚C</t>
        </is>
      </c>
      <c r="L13" s="20" t="inlineStr">
        <is>
          <t>防錆紙で包む</t>
        </is>
      </c>
      <c r="M13" s="13" t="n">
        <v>6</v>
      </c>
      <c r="N13" s="22">
        <f>IF($A13="","",IFERROR(IF(SUMPRODUCT(MAX(($B$18:$B$26=$A13)*$A$18:$A$26))=0,"",SUMPRODUCT(MAX(($B$18:$B$26=$A13)*$A$18:$A$26))),"点検日を確認"))</f>
        <v/>
      </c>
      <c r="O13" s="22">
        <f>IF(OR($A13="",$M13="",$P13="廃却",$P13="参考"),"",IFERROR(IF(ISNUMBER($N13),EDATE($N13,$M13),IF(ISNUMBER($G13),EDATE($G13,$M13),"")),""))</f>
        <v/>
      </c>
      <c r="P13" s="13" t="inlineStr">
        <is>
          <t>廃却</t>
        </is>
      </c>
      <c r="Q13" s="21" t="n">
        <v>46114</v>
      </c>
      <c r="R13" s="20" t="inlineStr">
        <is>
          <t>錆で打痕の縁が見えにくい</t>
        </is>
      </c>
      <c r="S13" s="20" t="inlineStr">
        <is>
          <t>限-007 に置き換え</t>
        </is>
      </c>
    </row>
    <row r="14" ht="26" customHeight="1">
      <c r="A14" s="19" t="inlineStr">
        <is>
          <t>限-007</t>
        </is>
      </c>
      <c r="B14" s="20" t="inlineStr">
        <is>
          <t>C-3105 ブラケット</t>
        </is>
      </c>
      <c r="C14" s="20" t="inlineStr">
        <is>
          <t>打痕</t>
        </is>
      </c>
      <c r="D14" s="20" t="inlineStr">
        <is>
          <t>限-007-合</t>
        </is>
      </c>
      <c r="E14" s="20" t="inlineStr">
        <is>
          <t>限-007-不</t>
        </is>
      </c>
      <c r="F14" s="13" t="inlineStr">
        <is>
          <t>有</t>
        </is>
      </c>
      <c r="G14" s="21" t="n">
        <v>46114</v>
      </c>
      <c r="H14" s="13" t="inlineStr">
        <is>
          <t>要</t>
        </is>
      </c>
      <c r="I14" s="21" t="n">
        <v>46132</v>
      </c>
      <c r="J14" s="21" t="n">
        <v>46843</v>
      </c>
      <c r="K14" s="20" t="inlineStr">
        <is>
          <t>検査室 見本棚C</t>
        </is>
      </c>
      <c r="L14" s="20" t="inlineStr">
        <is>
          <t>防錆紙と乾燥剤</t>
        </is>
      </c>
      <c r="M14" s="13" t="n">
        <v>3</v>
      </c>
      <c r="N14" s="22">
        <f>IF($A14="","",IFERROR(IF(SUMPRODUCT(MAX(($B$18:$B$26=$A14)*$A$18:$A$26))=0,"",SUMPRODUCT(MAX(($B$18:$B$26=$A14)*$A$18:$A$26))),"点検日を確認"))</f>
        <v/>
      </c>
      <c r="O14" s="22">
        <f>IF(OR($A14="",$M14="",$P14="廃却",$P14="参考"),"",IFERROR(IF(ISNUMBER($N14),EDATE($N14,$M14),IF(ISNUMBER($G14),EDATE($G14,$M14),"")),""))</f>
        <v/>
      </c>
      <c r="P14" s="13" t="inlineStr">
        <is>
          <t>有効</t>
        </is>
      </c>
      <c r="Q14" s="21" t="n"/>
      <c r="R14" s="20" t="n"/>
      <c r="S14" s="20" t="inlineStr">
        <is>
          <t>限-006 を置き換え</t>
        </is>
      </c>
    </row>
    <row r="16" ht="24" customHeight="1">
      <c r="A16" s="24" t="inlineStr">
        <is>
          <t>点検記録の記入例（「点検記録」のシートに書く中身。上の表の最後の点検日は、ここの日付から入ります）</t>
        </is>
      </c>
      <c r="B16" s="25" t="n"/>
      <c r="C16" s="25" t="n"/>
      <c r="D16" s="25" t="n"/>
      <c r="E16" s="25" t="n"/>
      <c r="F16" s="25" t="n"/>
      <c r="G16" s="25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5" t="n"/>
      <c r="S16" s="25" t="n"/>
    </row>
    <row r="17" ht="40" customHeight="1">
      <c r="A17" s="17" t="inlineStr">
        <is>
          <t>点検日</t>
        </is>
      </c>
      <c r="B17" s="17" t="inlineStr">
        <is>
          <t>見本番号
（組）</t>
        </is>
      </c>
      <c r="C17" s="18" t="inlineStr">
        <is>
          <t>品番・品名
（自動）</t>
        </is>
      </c>
      <c r="D17" s="12" t="n"/>
      <c r="E17" s="18" t="inlineStr">
        <is>
          <t>不具合の
項目
（自動）</t>
        </is>
      </c>
      <c r="F17" s="17" t="inlineStr">
        <is>
          <t>点検の
種類</t>
        </is>
      </c>
      <c r="G17" s="26" t="n"/>
      <c r="H17" s="17" t="inlineStr">
        <is>
          <t>合格側の
状態</t>
        </is>
      </c>
      <c r="I17" s="26" t="n"/>
      <c r="J17" s="17" t="inlineStr">
        <is>
          <t>不合格側の
状態</t>
        </is>
      </c>
      <c r="K17" s="17" t="inlineStr">
        <is>
          <t>写真と
比べて</t>
        </is>
      </c>
      <c r="L17" s="17" t="inlineStr">
        <is>
          <t>照合した
個数</t>
        </is>
      </c>
      <c r="M17" s="17" t="inlineStr">
        <is>
          <t>判定が
割れた個数</t>
        </is>
      </c>
      <c r="N17" s="26" t="n"/>
      <c r="O17" s="17" t="inlineStr">
        <is>
          <t>処置</t>
        </is>
      </c>
      <c r="P17" s="26" t="n"/>
      <c r="Q17" s="17" t="inlineStr">
        <is>
          <t>点検者</t>
        </is>
      </c>
      <c r="R17" s="17" t="inlineStr">
        <is>
          <t>気づいたこと</t>
        </is>
      </c>
      <c r="S17" s="26" t="n"/>
    </row>
    <row r="18" ht="26" customHeight="1">
      <c r="A18" s="21" t="n">
        <v>46114</v>
      </c>
      <c r="B18" s="13" t="inlineStr">
        <is>
          <t>限-006</t>
        </is>
      </c>
      <c r="C18" s="27">
        <f>IF($B18="","",IFERROR(INDEX($B$8:$B$14,MATCH($B18,$A$8:$A$14,0))&amp;"","台帳に無い番号"))</f>
        <v/>
      </c>
      <c r="D18" s="12" t="n"/>
      <c r="E18" s="27">
        <f>IF($B18="","",IFERROR(INDEX($C$8:$C$14,MATCH($B18,$A$8:$A$14,0))&amp;"",""))</f>
        <v/>
      </c>
      <c r="F18" s="13" t="inlineStr">
        <is>
          <t>定期点検</t>
        </is>
      </c>
      <c r="G18" s="4" t="n"/>
      <c r="H18" s="20" t="inlineStr">
        <is>
          <t>変色</t>
        </is>
      </c>
      <c r="I18" s="4" t="n"/>
      <c r="J18" s="20" t="inlineStr">
        <is>
          <t>変色</t>
        </is>
      </c>
      <c r="K18" s="13" t="inlineStr">
        <is>
          <t>違う</t>
        </is>
      </c>
      <c r="L18" s="13" t="n"/>
      <c r="M18" s="13" t="n"/>
      <c r="N18" s="4" t="n"/>
      <c r="O18" s="20" t="inlineStr">
        <is>
          <t>廃却する</t>
        </is>
      </c>
      <c r="P18" s="4" t="n"/>
      <c r="Q18" s="20" t="inlineStr">
        <is>
          <t>品証 A</t>
        </is>
      </c>
      <c r="R18" s="20" t="inlineStr">
        <is>
          <t>錆で打痕の縁が見えにくい。新しい組を作る</t>
        </is>
      </c>
      <c r="S18" s="4" t="n"/>
    </row>
    <row r="19" ht="26" customHeight="1">
      <c r="A19" s="21" t="n">
        <v>46198</v>
      </c>
      <c r="B19" s="13" t="inlineStr">
        <is>
          <t>限-007</t>
        </is>
      </c>
      <c r="C19" s="27">
        <f>IF($B19="","",IFERROR(INDEX($B$8:$B$14,MATCH($B19,$A$8:$A$14,0))&amp;"","台帳に無い番号"))</f>
        <v/>
      </c>
      <c r="D19" s="12" t="n"/>
      <c r="E19" s="27">
        <f>IF($B19="","",IFERROR(INDEX($C$8:$C$14,MATCH($B19,$A$8:$A$14,0))&amp;"",""))</f>
        <v/>
      </c>
      <c r="F19" s="13" t="inlineStr">
        <is>
          <t>定期点検</t>
        </is>
      </c>
      <c r="G19" s="4" t="n"/>
      <c r="H19" s="20" t="inlineStr">
        <is>
          <t>変化なし</t>
        </is>
      </c>
      <c r="I19" s="4" t="n"/>
      <c r="J19" s="20" t="inlineStr">
        <is>
          <t>汚れ</t>
        </is>
      </c>
      <c r="K19" s="13" t="inlineStr">
        <is>
          <t>同じ</t>
        </is>
      </c>
      <c r="L19" s="13" t="n"/>
      <c r="M19" s="13" t="n"/>
      <c r="N19" s="4" t="n"/>
      <c r="O19" s="20" t="inlineStr">
        <is>
          <t>清掃して使う</t>
        </is>
      </c>
      <c r="P19" s="4" t="n"/>
      <c r="Q19" s="20" t="inlineStr">
        <is>
          <t>品証 A</t>
        </is>
      </c>
      <c r="R19" s="20" t="inlineStr">
        <is>
          <t>油の拭き残し。素手で触らず手袋で扱う</t>
        </is>
      </c>
      <c r="S19" s="4" t="n"/>
    </row>
    <row r="20" ht="26" customHeight="1">
      <c r="A20" s="21" t="n">
        <v>46204</v>
      </c>
      <c r="B20" s="13" t="inlineStr">
        <is>
          <t>限-002</t>
        </is>
      </c>
      <c r="C20" s="27">
        <f>IF($B20="","",IFERROR(INDEX($B$8:$B$14,MATCH($B20,$A$8:$A$14,0))&amp;"","台帳に無い番号"))</f>
        <v/>
      </c>
      <c r="D20" s="12" t="n"/>
      <c r="E20" s="27">
        <f>IF($B20="","",IFERROR(INDEX($C$8:$C$14,MATCH($B20,$A$8:$A$14,0))&amp;"",""))</f>
        <v/>
      </c>
      <c r="F20" s="13" t="inlineStr">
        <is>
          <t>照合</t>
        </is>
      </c>
      <c r="G20" s="4" t="n"/>
      <c r="H20" s="20" t="inlineStr">
        <is>
          <t>変化なし</t>
        </is>
      </c>
      <c r="I20" s="4" t="n"/>
      <c r="J20" s="20" t="inlineStr">
        <is>
          <t>変化なし</t>
        </is>
      </c>
      <c r="K20" s="13" t="inlineStr">
        <is>
          <t>同じ</t>
        </is>
      </c>
      <c r="L20" s="13" t="n">
        <v>30</v>
      </c>
      <c r="M20" s="13" t="n">
        <v>1</v>
      </c>
      <c r="N20" s="4" t="n"/>
      <c r="O20" s="20" t="inlineStr">
        <is>
          <t>そのまま使う</t>
        </is>
      </c>
      <c r="P20" s="4" t="n"/>
      <c r="Q20" s="20" t="inlineStr">
        <is>
          <t>品証 A</t>
        </is>
      </c>
      <c r="R20" s="20" t="inlineStr">
        <is>
          <t>短いが深いキズで割れた。基準書に1行足した</t>
        </is>
      </c>
      <c r="S20" s="4" t="n"/>
    </row>
    <row r="21" ht="26" customHeight="1">
      <c r="A21" s="21" t="n">
        <v>46204</v>
      </c>
      <c r="B21" s="13" t="inlineStr">
        <is>
          <t>限-003</t>
        </is>
      </c>
      <c r="C21" s="27">
        <f>IF($B21="","",IFERROR(INDEX($B$8:$B$14,MATCH($B21,$A$8:$A$14,0))&amp;"","台帳に無い番号"))</f>
        <v/>
      </c>
      <c r="D21" s="12" t="n"/>
      <c r="E21" s="27">
        <f>IF($B21="","",IFERROR(INDEX($C$8:$C$14,MATCH($B21,$A$8:$A$14,0))&amp;"",""))</f>
        <v/>
      </c>
      <c r="F21" s="13" t="inlineStr">
        <is>
          <t>照合</t>
        </is>
      </c>
      <c r="G21" s="4" t="n"/>
      <c r="H21" s="20" t="inlineStr">
        <is>
          <t>変化なし</t>
        </is>
      </c>
      <c r="I21" s="4" t="n"/>
      <c r="J21" s="20" t="inlineStr">
        <is>
          <t>変化なし</t>
        </is>
      </c>
      <c r="K21" s="13" t="inlineStr">
        <is>
          <t>同じ</t>
        </is>
      </c>
      <c r="L21" s="13" t="n">
        <v>30</v>
      </c>
      <c r="M21" s="13" t="n">
        <v>3</v>
      </c>
      <c r="N21" s="4" t="n"/>
      <c r="O21" s="20" t="inlineStr">
        <is>
          <t>そのまま使う</t>
        </is>
      </c>
      <c r="P21" s="4" t="n"/>
      <c r="Q21" s="20" t="inlineStr">
        <is>
          <t>品証 A</t>
        </is>
      </c>
      <c r="R21" s="20" t="inlineStr">
        <is>
          <t>斜めから見た人が不合格にした。置き位置の線を引いた</t>
        </is>
      </c>
      <c r="S21" s="4" t="n"/>
    </row>
    <row r="22" ht="26" customHeight="1">
      <c r="A22" s="21" t="n">
        <v>46204</v>
      </c>
      <c r="B22" s="13" t="inlineStr">
        <is>
          <t>限-004</t>
        </is>
      </c>
      <c r="C22" s="27">
        <f>IF($B22="","",IFERROR(INDEX($B$8:$B$14,MATCH($B22,$A$8:$A$14,0))&amp;"","台帳に無い番号"))</f>
        <v/>
      </c>
      <c r="D22" s="12" t="n"/>
      <c r="E22" s="27">
        <f>IF($B22="","",IFERROR(INDEX($C$8:$C$14,MATCH($B22,$A$8:$A$14,0))&amp;"",""))</f>
        <v/>
      </c>
      <c r="F22" s="13" t="inlineStr">
        <is>
          <t>照合</t>
        </is>
      </c>
      <c r="G22" s="4" t="n"/>
      <c r="H22" s="20" t="inlineStr">
        <is>
          <t>変化なし</t>
        </is>
      </c>
      <c r="I22" s="4" t="n"/>
      <c r="J22" s="20" t="inlineStr">
        <is>
          <t>変化なし</t>
        </is>
      </c>
      <c r="K22" s="13" t="inlineStr">
        <is>
          <t>同じ</t>
        </is>
      </c>
      <c r="L22" s="13" t="n">
        <v>30</v>
      </c>
      <c r="M22" s="13" t="n">
        <v>0</v>
      </c>
      <c r="N22" s="4" t="n"/>
      <c r="O22" s="20" t="inlineStr">
        <is>
          <t>そのまま使う</t>
        </is>
      </c>
      <c r="P22" s="4" t="n"/>
      <c r="Q22" s="20" t="inlineStr">
        <is>
          <t>品証 A</t>
        </is>
      </c>
      <c r="R22" s="20" t="n"/>
      <c r="S22" s="4" t="n"/>
    </row>
    <row r="23" ht="26" customHeight="1">
      <c r="A23" s="21" t="n">
        <v>46237</v>
      </c>
      <c r="B23" s="13" t="inlineStr">
        <is>
          <t>限-002</t>
        </is>
      </c>
      <c r="C23" s="27">
        <f>IF($B23="","",IFERROR(INDEX($B$8:$B$14,MATCH($B23,$A$8:$A$14,0))&amp;"","台帳に無い番号"))</f>
        <v/>
      </c>
      <c r="D23" s="12" t="n"/>
      <c r="E23" s="27">
        <f>IF($B23="","",IFERROR(INDEX($C$8:$C$14,MATCH($B23,$A$8:$A$14,0))&amp;"",""))</f>
        <v/>
      </c>
      <c r="F23" s="13" t="inlineStr">
        <is>
          <t>照合</t>
        </is>
      </c>
      <c r="G23" s="4" t="n"/>
      <c r="H23" s="20" t="inlineStr">
        <is>
          <t>変化なし</t>
        </is>
      </c>
      <c r="I23" s="4" t="n"/>
      <c r="J23" s="20" t="inlineStr">
        <is>
          <t>変化なし</t>
        </is>
      </c>
      <c r="K23" s="13" t="inlineStr">
        <is>
          <t>同じ</t>
        </is>
      </c>
      <c r="L23" s="13" t="n">
        <v>30</v>
      </c>
      <c r="M23" s="13" t="n">
        <v>0</v>
      </c>
      <c r="N23" s="4" t="n"/>
      <c r="O23" s="20" t="inlineStr">
        <is>
          <t>そのまま使う</t>
        </is>
      </c>
      <c r="P23" s="4" t="n"/>
      <c r="Q23" s="20" t="inlineStr">
        <is>
          <t>品証 B</t>
        </is>
      </c>
      <c r="R23" s="20" t="inlineStr">
        <is>
          <t>作ってから1か月後の照合。別の30個で見た</t>
        </is>
      </c>
      <c r="S23" s="4" t="n"/>
    </row>
    <row r="24" ht="26" customHeight="1">
      <c r="A24" s="21" t="n">
        <v>46237</v>
      </c>
      <c r="B24" s="13" t="inlineStr">
        <is>
          <t>限-003</t>
        </is>
      </c>
      <c r="C24" s="27">
        <f>IF($B24="","",IFERROR(INDEX($B$8:$B$14,MATCH($B24,$A$8:$A$14,0))&amp;"","台帳に無い番号"))</f>
        <v/>
      </c>
      <c r="D24" s="12" t="n"/>
      <c r="E24" s="27">
        <f>IF($B24="","",IFERROR(INDEX($C$8:$C$14,MATCH($B24,$A$8:$A$14,0))&amp;"",""))</f>
        <v/>
      </c>
      <c r="F24" s="13" t="inlineStr">
        <is>
          <t>照合</t>
        </is>
      </c>
      <c r="G24" s="4" t="n"/>
      <c r="H24" s="20" t="inlineStr">
        <is>
          <t>変化なし</t>
        </is>
      </c>
      <c r="I24" s="4" t="n"/>
      <c r="J24" s="20" t="inlineStr">
        <is>
          <t>変化なし</t>
        </is>
      </c>
      <c r="K24" s="13" t="inlineStr">
        <is>
          <t>同じ</t>
        </is>
      </c>
      <c r="L24" s="13" t="n">
        <v>30</v>
      </c>
      <c r="M24" s="13" t="n">
        <v>1</v>
      </c>
      <c r="N24" s="4" t="n"/>
      <c r="O24" s="20" t="inlineStr">
        <is>
          <t>そのまま使う</t>
        </is>
      </c>
      <c r="P24" s="4" t="n"/>
      <c r="Q24" s="20" t="inlineStr">
        <is>
          <t>品証 B</t>
        </is>
      </c>
      <c r="R24" s="20" t="inlineStr">
        <is>
          <t>作ってから1か月後の照合。別の30個で見た</t>
        </is>
      </c>
      <c r="S24" s="4" t="n"/>
    </row>
    <row r="25" ht="26" customHeight="1">
      <c r="A25" s="21" t="n">
        <v>46237</v>
      </c>
      <c r="B25" s="13" t="inlineStr">
        <is>
          <t>限-004</t>
        </is>
      </c>
      <c r="C25" s="27">
        <f>IF($B25="","",IFERROR(INDEX($B$8:$B$14,MATCH($B25,$A$8:$A$14,0))&amp;"","台帳に無い番号"))</f>
        <v/>
      </c>
      <c r="D25" s="12" t="n"/>
      <c r="E25" s="27">
        <f>IF($B25="","",IFERROR(INDEX($C$8:$C$14,MATCH($B25,$A$8:$A$14,0))&amp;"",""))</f>
        <v/>
      </c>
      <c r="F25" s="13" t="inlineStr">
        <is>
          <t>照合</t>
        </is>
      </c>
      <c r="G25" s="4" t="n"/>
      <c r="H25" s="20" t="inlineStr">
        <is>
          <t>変化なし</t>
        </is>
      </c>
      <c r="I25" s="4" t="n"/>
      <c r="J25" s="20" t="inlineStr">
        <is>
          <t>変化なし</t>
        </is>
      </c>
      <c r="K25" s="13" t="inlineStr">
        <is>
          <t>同じ</t>
        </is>
      </c>
      <c r="L25" s="13" t="n">
        <v>30</v>
      </c>
      <c r="M25" s="13" t="n">
        <v>0</v>
      </c>
      <c r="N25" s="4" t="n"/>
      <c r="O25" s="20" t="inlineStr">
        <is>
          <t>そのまま使う</t>
        </is>
      </c>
      <c r="P25" s="4" t="n"/>
      <c r="Q25" s="20" t="inlineStr">
        <is>
          <t>品証 B</t>
        </is>
      </c>
      <c r="R25" s="20" t="inlineStr">
        <is>
          <t>作ってから1か月後の照合。別の30個で見た</t>
        </is>
      </c>
      <c r="S25" s="4" t="n"/>
    </row>
    <row r="26" ht="26" customHeight="1">
      <c r="A26" s="21" t="n">
        <v>46275</v>
      </c>
      <c r="B26" s="13" t="inlineStr">
        <is>
          <t>限-005</t>
        </is>
      </c>
      <c r="C26" s="27">
        <f>IF($B26="","",IFERROR(INDEX($B$8:$B$14,MATCH($B26,$A$8:$A$14,0))&amp;"","台帳に無い番号"))</f>
        <v/>
      </c>
      <c r="D26" s="12" t="n"/>
      <c r="E26" s="27">
        <f>IF($B26="","",IFERROR(INDEX($C$8:$C$14,MATCH($B26,$A$8:$A$14,0))&amp;"",""))</f>
        <v/>
      </c>
      <c r="F26" s="13" t="inlineStr">
        <is>
          <t>定期点検</t>
        </is>
      </c>
      <c r="G26" s="4" t="n"/>
      <c r="H26" s="20" t="inlineStr">
        <is>
          <t>変色</t>
        </is>
      </c>
      <c r="I26" s="4" t="n"/>
      <c r="J26" s="20" t="inlineStr">
        <is>
          <t>変化なし</t>
        </is>
      </c>
      <c r="K26" s="13" t="inlineStr">
        <is>
          <t>写真なし</t>
        </is>
      </c>
      <c r="L26" s="13" t="n"/>
      <c r="M26" s="13" t="n"/>
      <c r="N26" s="4" t="n"/>
      <c r="O26" s="20" t="inlineStr">
        <is>
          <t>作り直す</t>
        </is>
      </c>
      <c r="P26" s="4" t="n"/>
      <c r="Q26" s="20" t="inlineStr">
        <is>
          <t>品証 A</t>
        </is>
      </c>
      <c r="R26" s="20" t="inlineStr">
        <is>
          <t>合格側が黄ばんだ。期限も近いので新しい組を作る</t>
        </is>
      </c>
      <c r="S26" s="4" t="n"/>
    </row>
  </sheetData>
  <mergeCells count="74">
    <mergeCell ref="C24:D24"/>
    <mergeCell ref="H20:I20"/>
    <mergeCell ref="O19:P19"/>
    <mergeCell ref="F19:G19"/>
    <mergeCell ref="F25:G25"/>
    <mergeCell ref="O24:P24"/>
    <mergeCell ref="O18:P18"/>
    <mergeCell ref="R19:S19"/>
    <mergeCell ref="C26:D26"/>
    <mergeCell ref="C20:D20"/>
    <mergeCell ref="F21:G21"/>
    <mergeCell ref="H25:I25"/>
    <mergeCell ref="H21:I21"/>
    <mergeCell ref="F24:G24"/>
    <mergeCell ref="M20:N20"/>
    <mergeCell ref="R25:S25"/>
    <mergeCell ref="O20:P20"/>
    <mergeCell ref="C25:D25"/>
    <mergeCell ref="F20:G20"/>
    <mergeCell ref="F18:G18"/>
    <mergeCell ref="R24:S24"/>
    <mergeCell ref="C22:D22"/>
    <mergeCell ref="O26:P26"/>
    <mergeCell ref="F26:G26"/>
    <mergeCell ref="F17:G17"/>
    <mergeCell ref="M22:N22"/>
    <mergeCell ref="O22:P22"/>
    <mergeCell ref="H17:I17"/>
    <mergeCell ref="R21:S21"/>
    <mergeCell ref="R26:S26"/>
    <mergeCell ref="M25:N25"/>
    <mergeCell ref="M21:N21"/>
    <mergeCell ref="C21:D21"/>
    <mergeCell ref="O25:P25"/>
    <mergeCell ref="O21:P21"/>
    <mergeCell ref="R20:S20"/>
    <mergeCell ref="A2:H2"/>
    <mergeCell ref="A1:S1"/>
    <mergeCell ref="F23:G23"/>
    <mergeCell ref="F4:H4"/>
    <mergeCell ref="D4:E4"/>
    <mergeCell ref="P6:S6"/>
    <mergeCell ref="F22:G22"/>
    <mergeCell ref="H19:I19"/>
    <mergeCell ref="H22:I22"/>
    <mergeCell ref="M18:N18"/>
    <mergeCell ref="C17:D17"/>
    <mergeCell ref="C23:D23"/>
    <mergeCell ref="A16:S16"/>
    <mergeCell ref="M26:N26"/>
    <mergeCell ref="R17:S17"/>
    <mergeCell ref="R22:S22"/>
    <mergeCell ref="M17:N17"/>
    <mergeCell ref="G6:J6"/>
    <mergeCell ref="M24:N24"/>
    <mergeCell ref="O17:P17"/>
    <mergeCell ref="I4:J4"/>
    <mergeCell ref="B4:C4"/>
    <mergeCell ref="H24:I24"/>
    <mergeCell ref="M23:N23"/>
    <mergeCell ref="C19:D19"/>
    <mergeCell ref="R2:S2"/>
    <mergeCell ref="H18:I18"/>
    <mergeCell ref="O23:P23"/>
    <mergeCell ref="A6:F6"/>
    <mergeCell ref="A3:S3"/>
    <mergeCell ref="H23:I23"/>
    <mergeCell ref="K6:O6"/>
    <mergeCell ref="M19:N19"/>
    <mergeCell ref="C18:D18"/>
    <mergeCell ref="R18:S18"/>
    <mergeCell ref="R23:S23"/>
    <mergeCell ref="K4:O4"/>
    <mergeCell ref="H26:I26"/>
  </mergeCells>
  <conditionalFormatting sqref="J8:J14">
    <cfRule type="expression" priority="1" dxfId="0" stopIfTrue="1">
      <formula>AND(AND($P8&lt;&gt;"廃却",$P8&lt;&gt;"参考"),ISNUMBER($J8),$J8&lt;$R$2)</formula>
    </cfRule>
    <cfRule type="expression" priority="2" dxfId="1" stopIfTrue="1">
      <formula>AND(AND($P8&lt;&gt;"廃却",$P8&lt;&gt;"参考"),ISNUMBER($J8),$J8&gt;=$R$2,$J8&lt;=$R$2+30)</formula>
    </cfRule>
  </conditionalFormatting>
  <conditionalFormatting sqref="O8:O14">
    <cfRule type="expression" priority="3" dxfId="0" stopIfTrue="1">
      <formula>AND(AND($P8&lt;&gt;"廃却",$P8&lt;&gt;"参考"),ISNUMBER($O8),$O8&lt;$R$2)</formula>
    </cfRule>
    <cfRule type="expression" priority="4" dxfId="1" stopIfTrue="1">
      <formula>AND(AND($P8&lt;&gt;"廃却",$P8&lt;&gt;"参考"),ISNUMBER($O8),$O8&gt;=$R$2,$O8&lt;=$R$2+30)</formula>
    </cfRule>
  </conditionalFormatting>
  <conditionalFormatting sqref="A8:S14">
    <cfRule type="expression" priority="5" dxfId="2">
      <formula>OR($P8="廃却",$P8="参考")</formula>
    </cfRule>
  </conditionalFormatting>
  <conditionalFormatting sqref="C18:D26">
    <cfRule type="expression" priority="6" dxfId="3">
      <formula>$C18="台帳に無い番号"</formula>
    </cfRule>
  </conditionalFormatting>
  <dataValidations count="9">
    <dataValidation sqref="C8:C14" showDropDown="0" showInputMessage="0" showErrorMessage="0" allowBlank="1" type="list">
      <formula1>"キズ,打痕,白化,色むら,ゲート残り,バリ,ヒケ,異物"</formula1>
    </dataValidation>
    <dataValidation sqref="F8:F14" showDropDown="0" showInputMessage="0" showErrorMessage="1" allowBlank="1" errorTitle="選んでください" error="「有」か「無」を選んでください。" type="list">
      <formula1>"有,無"</formula1>
    </dataValidation>
    <dataValidation sqref="G8:G14" showDropDown="0" showInputMessage="0" showErrorMessage="1" allowBlank="1" errorTitle="日付を入れてください" error="日付は 2026/10/2 のように入れてください。" type="date" operator="greaterThan">
      <formula1>36526</formula1>
    </dataValidation>
    <dataValidation sqref="H8:H14" showDropDown="0" showInputMessage="0" showErrorMessage="1" allowBlank="1" errorTitle="選んでください" error="「要」か「不要」を選んでください。" type="list">
      <formula1>"要,不要"</formula1>
    </dataValidation>
    <dataValidation sqref="I8:I14" showDropDown="0" showInputMessage="0" showErrorMessage="1" allowBlank="1" errorTitle="日付を入れてください" error="日付は 2026/10/2 のように入れてください。" type="date" operator="greaterThan">
      <formula1>36526</formula1>
    </dataValidation>
    <dataValidation sqref="J8:J14" showDropDown="0" showInputMessage="0" showErrorMessage="1" allowBlank="1" errorTitle="日付を入れてください" error="日付は 2026/10/2 のように入れてください。" type="date" operator="greaterThan">
      <formula1>36526</formula1>
    </dataValidation>
    <dataValidation sqref="M8:M14" showDropDown="0" showInputMessage="0" showErrorMessage="1" allowBlank="1" errorTitle="数を入れてください" error="点検の間隔は月の数を1以上の整数で入れてください。" type="whole" operator="between">
      <formula1>1</formula1>
      <formula2>9999</formula2>
    </dataValidation>
    <dataValidation sqref="P8:P14" showDropDown="0" showInputMessage="0" showErrorMessage="1" allowBlank="1" errorTitle="選んでください" error="有効・更新中・参考・廃却から選んでください。" type="list">
      <formula1>"有効,更新中,参考,廃却"</formula1>
    </dataValidation>
    <dataValidation sqref="Q8:Q14" showDropDown="0" showInputMessage="0" showErrorMessage="1" allowBlank="1" errorTitle="日付を入れてください" error="日付は 2026/10/2 のように入れてください。" type="date" operator="greaterThan">
      <formula1>36526</formula1>
    </dataValidation>
  </dataValidations>
  <printOptions horizontalCentered="1"/>
  <pageMargins left="0.3" right="0.3" top="0.45" bottom="0.5" header="0.2" footer="0.25"/>
  <pageSetup orientation="landscape" paperSize="9" fitToHeight="1" fitToWidth="1"/>
  <headerFooter>
    <oddHeader/>
    <oddFooter>&amp;C&amp;8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06"/>
  <sheetViews>
    <sheetView showGridLines="0" zoomScale="10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.5" customWidth="1" min="1" max="1"/>
    <col width="9" customWidth="1" min="2" max="2"/>
    <col width="14" customWidth="1" min="3" max="3"/>
    <col width="9.5" customWidth="1" min="4" max="4"/>
    <col width="8" customWidth="1" min="5" max="5"/>
    <col width="9" customWidth="1" min="6" max="6"/>
    <col width="9" customWidth="1" min="7" max="7"/>
    <col width="8" customWidth="1" min="8" max="8"/>
    <col width="8" customWidth="1" min="9" max="9"/>
    <col width="9" customWidth="1" min="10" max="10"/>
    <col width="10" customWidth="1" min="11" max="11"/>
    <col width="9" customWidth="1" min="12" max="12"/>
    <col width="26" customWidth="1" min="13" max="13"/>
  </cols>
  <sheetData>
    <row r="1" ht="30" customHeight="1">
      <c r="A1" s="1" t="inlineStr">
        <is>
          <t>限度見本の点検記録</t>
        </is>
      </c>
    </row>
    <row r="2" ht="20" customHeight="1">
      <c r="A2" s="5" t="inlineStr">
        <is>
          <t>点検や照合をしたら1回1行で書きます。見本番号を入れると、品番・品名と不具合の項目が管理台帳から入ります。</t>
        </is>
      </c>
    </row>
    <row r="3" ht="18" customHeight="1">
      <c r="A3" s="6" t="inlineStr">
        <is>
          <t>色の意味</t>
        </is>
      </c>
      <c r="C3" s="11" t="inlineStr">
        <is>
          <t>自動で入る欄</t>
        </is>
      </c>
      <c r="D3" s="12" t="n"/>
      <c r="E3" s="13" t="inlineStr">
        <is>
          <t>書き込む欄</t>
        </is>
      </c>
      <c r="F3" s="4" t="n"/>
      <c r="G3" s="7" t="inlineStr">
        <is>
          <t>台帳に無い番号</t>
        </is>
      </c>
      <c r="H3" s="8" t="n"/>
      <c r="I3" s="8" t="n"/>
    </row>
    <row r="4" ht="6" customHeight="1"/>
    <row r="5" ht="18" customHeight="1">
      <c r="A5" s="15" t="inlineStr">
        <is>
          <t>いつ・どの見本</t>
        </is>
      </c>
      <c r="B5" s="16" t="n"/>
      <c r="C5" s="15" t="inlineStr">
        <is>
          <t>台帳から（自動）</t>
        </is>
      </c>
      <c r="D5" s="16" t="n"/>
      <c r="E5" s="15" t="inlineStr">
        <is>
          <t>見本の状態</t>
        </is>
      </c>
      <c r="F5" s="16" t="n"/>
      <c r="G5" s="16" t="n"/>
      <c r="H5" s="16" t="n"/>
      <c r="I5" s="15" t="inlineStr">
        <is>
          <t>照合（判定の割れ）</t>
        </is>
      </c>
      <c r="J5" s="16" t="n"/>
      <c r="K5" s="15" t="inlineStr">
        <is>
          <t>処置と記録</t>
        </is>
      </c>
      <c r="L5" s="16" t="n"/>
      <c r="M5" s="16" t="n"/>
    </row>
    <row r="6" ht="40" customHeight="1">
      <c r="A6" s="17" t="inlineStr">
        <is>
          <t>点検日</t>
        </is>
      </c>
      <c r="B6" s="17" t="inlineStr">
        <is>
          <t>見本番号
（組）</t>
        </is>
      </c>
      <c r="C6" s="18" t="inlineStr">
        <is>
          <t>品番・品名
（自動）</t>
        </is>
      </c>
      <c r="D6" s="18" t="inlineStr">
        <is>
          <t>不具合の
項目
（自動）</t>
        </is>
      </c>
      <c r="E6" s="17" t="inlineStr">
        <is>
          <t>点検の
種類</t>
        </is>
      </c>
      <c r="F6" s="17" t="inlineStr">
        <is>
          <t>合格側の
状態</t>
        </is>
      </c>
      <c r="G6" s="17" t="inlineStr">
        <is>
          <t>不合格側の
状態</t>
        </is>
      </c>
      <c r="H6" s="17" t="inlineStr">
        <is>
          <t>写真と
比べて</t>
        </is>
      </c>
      <c r="I6" s="17" t="inlineStr">
        <is>
          <t>照合した
個数</t>
        </is>
      </c>
      <c r="J6" s="17" t="inlineStr">
        <is>
          <t>判定が
割れた個数</t>
        </is>
      </c>
      <c r="K6" s="17" t="inlineStr">
        <is>
          <t>処置</t>
        </is>
      </c>
      <c r="L6" s="17" t="inlineStr">
        <is>
          <t>点検者</t>
        </is>
      </c>
      <c r="M6" s="17" t="inlineStr">
        <is>
          <t>気づいたこと</t>
        </is>
      </c>
    </row>
    <row r="7" ht="23" customHeight="1">
      <c r="A7" s="21" t="n"/>
      <c r="B7" s="19" t="n"/>
      <c r="C7" s="27">
        <f>IF($B7="","",IFERROR(INDEX('管理台帳'!$B$7:$B$106,MATCH($B7,'管理台帳'!$A$7:$A$106,0))&amp;"","台帳に無い番号"))</f>
        <v/>
      </c>
      <c r="D7" s="27">
        <f>IF($B7="","",IFERROR(INDEX('管理台帳'!$C$7:$C$106,MATCH($B7,'管理台帳'!$A$7:$A$106,0))&amp;"",""))</f>
        <v/>
      </c>
      <c r="E7" s="13" t="n"/>
      <c r="F7" s="20" t="n"/>
      <c r="G7" s="20" t="n"/>
      <c r="H7" s="13" t="n"/>
      <c r="I7" s="13" t="n"/>
      <c r="J7" s="13" t="n"/>
      <c r="K7" s="20" t="n"/>
      <c r="L7" s="20" t="n"/>
      <c r="M7" s="20" t="n"/>
    </row>
    <row r="8" ht="23" customHeight="1">
      <c r="A8" s="21" t="n"/>
      <c r="B8" s="19" t="n"/>
      <c r="C8" s="27">
        <f>IF($B8="","",IFERROR(INDEX('管理台帳'!$B$7:$B$106,MATCH($B8,'管理台帳'!$A$7:$A$106,0))&amp;"","台帳に無い番号"))</f>
        <v/>
      </c>
      <c r="D8" s="27">
        <f>IF($B8="","",IFERROR(INDEX('管理台帳'!$C$7:$C$106,MATCH($B8,'管理台帳'!$A$7:$A$106,0))&amp;"",""))</f>
        <v/>
      </c>
      <c r="E8" s="13" t="n"/>
      <c r="F8" s="20" t="n"/>
      <c r="G8" s="20" t="n"/>
      <c r="H8" s="13" t="n"/>
      <c r="I8" s="13" t="n"/>
      <c r="J8" s="13" t="n"/>
      <c r="K8" s="20" t="n"/>
      <c r="L8" s="20" t="n"/>
      <c r="M8" s="20" t="n"/>
    </row>
    <row r="9" ht="23" customHeight="1">
      <c r="A9" s="21" t="n"/>
      <c r="B9" s="19" t="n"/>
      <c r="C9" s="27">
        <f>IF($B9="","",IFERROR(INDEX('管理台帳'!$B$7:$B$106,MATCH($B9,'管理台帳'!$A$7:$A$106,0))&amp;"","台帳に無い番号"))</f>
        <v/>
      </c>
      <c r="D9" s="27">
        <f>IF($B9="","",IFERROR(INDEX('管理台帳'!$C$7:$C$106,MATCH($B9,'管理台帳'!$A$7:$A$106,0))&amp;"",""))</f>
        <v/>
      </c>
      <c r="E9" s="13" t="n"/>
      <c r="F9" s="20" t="n"/>
      <c r="G9" s="20" t="n"/>
      <c r="H9" s="13" t="n"/>
      <c r="I9" s="13" t="n"/>
      <c r="J9" s="13" t="n"/>
      <c r="K9" s="20" t="n"/>
      <c r="L9" s="20" t="n"/>
      <c r="M9" s="20" t="n"/>
    </row>
    <row r="10" ht="23" customHeight="1">
      <c r="A10" s="21" t="n"/>
      <c r="B10" s="19" t="n"/>
      <c r="C10" s="27">
        <f>IF($B10="","",IFERROR(INDEX('管理台帳'!$B$7:$B$106,MATCH($B10,'管理台帳'!$A$7:$A$106,0))&amp;"","台帳に無い番号"))</f>
        <v/>
      </c>
      <c r="D10" s="27">
        <f>IF($B10="","",IFERROR(INDEX('管理台帳'!$C$7:$C$106,MATCH($B10,'管理台帳'!$A$7:$A$106,0))&amp;"",""))</f>
        <v/>
      </c>
      <c r="E10" s="13" t="n"/>
      <c r="F10" s="20" t="n"/>
      <c r="G10" s="20" t="n"/>
      <c r="H10" s="13" t="n"/>
      <c r="I10" s="13" t="n"/>
      <c r="J10" s="13" t="n"/>
      <c r="K10" s="20" t="n"/>
      <c r="L10" s="20" t="n"/>
      <c r="M10" s="20" t="n"/>
    </row>
    <row r="11" ht="23" customHeight="1">
      <c r="A11" s="21" t="n"/>
      <c r="B11" s="19" t="n"/>
      <c r="C11" s="27">
        <f>IF($B11="","",IFERROR(INDEX('管理台帳'!$B$7:$B$106,MATCH($B11,'管理台帳'!$A$7:$A$106,0))&amp;"","台帳に無い番号"))</f>
        <v/>
      </c>
      <c r="D11" s="27">
        <f>IF($B11="","",IFERROR(INDEX('管理台帳'!$C$7:$C$106,MATCH($B11,'管理台帳'!$A$7:$A$106,0))&amp;"",""))</f>
        <v/>
      </c>
      <c r="E11" s="13" t="n"/>
      <c r="F11" s="20" t="n"/>
      <c r="G11" s="20" t="n"/>
      <c r="H11" s="13" t="n"/>
      <c r="I11" s="13" t="n"/>
      <c r="J11" s="13" t="n"/>
      <c r="K11" s="20" t="n"/>
      <c r="L11" s="20" t="n"/>
      <c r="M11" s="20" t="n"/>
    </row>
    <row r="12" ht="23" customHeight="1">
      <c r="A12" s="21" t="n"/>
      <c r="B12" s="19" t="n"/>
      <c r="C12" s="27">
        <f>IF($B12="","",IFERROR(INDEX('管理台帳'!$B$7:$B$106,MATCH($B12,'管理台帳'!$A$7:$A$106,0))&amp;"","台帳に無い番号"))</f>
        <v/>
      </c>
      <c r="D12" s="27">
        <f>IF($B12="","",IFERROR(INDEX('管理台帳'!$C$7:$C$106,MATCH($B12,'管理台帳'!$A$7:$A$106,0))&amp;"",""))</f>
        <v/>
      </c>
      <c r="E12" s="13" t="n"/>
      <c r="F12" s="20" t="n"/>
      <c r="G12" s="20" t="n"/>
      <c r="H12" s="13" t="n"/>
      <c r="I12" s="13" t="n"/>
      <c r="J12" s="13" t="n"/>
      <c r="K12" s="20" t="n"/>
      <c r="L12" s="20" t="n"/>
      <c r="M12" s="20" t="n"/>
    </row>
    <row r="13" ht="23" customHeight="1">
      <c r="A13" s="21" t="n"/>
      <c r="B13" s="19" t="n"/>
      <c r="C13" s="27">
        <f>IF($B13="","",IFERROR(INDEX('管理台帳'!$B$7:$B$106,MATCH($B13,'管理台帳'!$A$7:$A$106,0))&amp;"","台帳に無い番号"))</f>
        <v/>
      </c>
      <c r="D13" s="27">
        <f>IF($B13="","",IFERROR(INDEX('管理台帳'!$C$7:$C$106,MATCH($B13,'管理台帳'!$A$7:$A$106,0))&amp;"",""))</f>
        <v/>
      </c>
      <c r="E13" s="13" t="n"/>
      <c r="F13" s="20" t="n"/>
      <c r="G13" s="20" t="n"/>
      <c r="H13" s="13" t="n"/>
      <c r="I13" s="13" t="n"/>
      <c r="J13" s="13" t="n"/>
      <c r="K13" s="20" t="n"/>
      <c r="L13" s="20" t="n"/>
      <c r="M13" s="20" t="n"/>
    </row>
    <row r="14" ht="23" customHeight="1">
      <c r="A14" s="21" t="n"/>
      <c r="B14" s="19" t="n"/>
      <c r="C14" s="27">
        <f>IF($B14="","",IFERROR(INDEX('管理台帳'!$B$7:$B$106,MATCH($B14,'管理台帳'!$A$7:$A$106,0))&amp;"","台帳に無い番号"))</f>
        <v/>
      </c>
      <c r="D14" s="27">
        <f>IF($B14="","",IFERROR(INDEX('管理台帳'!$C$7:$C$106,MATCH($B14,'管理台帳'!$A$7:$A$106,0))&amp;"",""))</f>
        <v/>
      </c>
      <c r="E14" s="13" t="n"/>
      <c r="F14" s="20" t="n"/>
      <c r="G14" s="20" t="n"/>
      <c r="H14" s="13" t="n"/>
      <c r="I14" s="13" t="n"/>
      <c r="J14" s="13" t="n"/>
      <c r="K14" s="20" t="n"/>
      <c r="L14" s="20" t="n"/>
      <c r="M14" s="20" t="n"/>
    </row>
    <row r="15" ht="23" customHeight="1">
      <c r="A15" s="21" t="n"/>
      <c r="B15" s="19" t="n"/>
      <c r="C15" s="27">
        <f>IF($B15="","",IFERROR(INDEX('管理台帳'!$B$7:$B$106,MATCH($B15,'管理台帳'!$A$7:$A$106,0))&amp;"","台帳に無い番号"))</f>
        <v/>
      </c>
      <c r="D15" s="27">
        <f>IF($B15="","",IFERROR(INDEX('管理台帳'!$C$7:$C$106,MATCH($B15,'管理台帳'!$A$7:$A$106,0))&amp;"",""))</f>
        <v/>
      </c>
      <c r="E15" s="13" t="n"/>
      <c r="F15" s="20" t="n"/>
      <c r="G15" s="20" t="n"/>
      <c r="H15" s="13" t="n"/>
      <c r="I15" s="13" t="n"/>
      <c r="J15" s="13" t="n"/>
      <c r="K15" s="20" t="n"/>
      <c r="L15" s="20" t="n"/>
      <c r="M15" s="20" t="n"/>
    </row>
    <row r="16" ht="23" customHeight="1">
      <c r="A16" s="21" t="n"/>
      <c r="B16" s="19" t="n"/>
      <c r="C16" s="27">
        <f>IF($B16="","",IFERROR(INDEX('管理台帳'!$B$7:$B$106,MATCH($B16,'管理台帳'!$A$7:$A$106,0))&amp;"","台帳に無い番号"))</f>
        <v/>
      </c>
      <c r="D16" s="27">
        <f>IF($B16="","",IFERROR(INDEX('管理台帳'!$C$7:$C$106,MATCH($B16,'管理台帳'!$A$7:$A$106,0))&amp;"",""))</f>
        <v/>
      </c>
      <c r="E16" s="13" t="n"/>
      <c r="F16" s="20" t="n"/>
      <c r="G16" s="20" t="n"/>
      <c r="H16" s="13" t="n"/>
      <c r="I16" s="13" t="n"/>
      <c r="J16" s="13" t="n"/>
      <c r="K16" s="20" t="n"/>
      <c r="L16" s="20" t="n"/>
      <c r="M16" s="20" t="n"/>
    </row>
    <row r="17" ht="23" customHeight="1">
      <c r="A17" s="21" t="n"/>
      <c r="B17" s="19" t="n"/>
      <c r="C17" s="27">
        <f>IF($B17="","",IFERROR(INDEX('管理台帳'!$B$7:$B$106,MATCH($B17,'管理台帳'!$A$7:$A$106,0))&amp;"","台帳に無い番号"))</f>
        <v/>
      </c>
      <c r="D17" s="27">
        <f>IF($B17="","",IFERROR(INDEX('管理台帳'!$C$7:$C$106,MATCH($B17,'管理台帳'!$A$7:$A$106,0))&amp;"",""))</f>
        <v/>
      </c>
      <c r="E17" s="13" t="n"/>
      <c r="F17" s="20" t="n"/>
      <c r="G17" s="20" t="n"/>
      <c r="H17" s="13" t="n"/>
      <c r="I17" s="13" t="n"/>
      <c r="J17" s="13" t="n"/>
      <c r="K17" s="20" t="n"/>
      <c r="L17" s="20" t="n"/>
      <c r="M17" s="20" t="n"/>
    </row>
    <row r="18" ht="23" customHeight="1">
      <c r="A18" s="21" t="n"/>
      <c r="B18" s="19" t="n"/>
      <c r="C18" s="27">
        <f>IF($B18="","",IFERROR(INDEX('管理台帳'!$B$7:$B$106,MATCH($B18,'管理台帳'!$A$7:$A$106,0))&amp;"","台帳に無い番号"))</f>
        <v/>
      </c>
      <c r="D18" s="27">
        <f>IF($B18="","",IFERROR(INDEX('管理台帳'!$C$7:$C$106,MATCH($B18,'管理台帳'!$A$7:$A$106,0))&amp;"",""))</f>
        <v/>
      </c>
      <c r="E18" s="13" t="n"/>
      <c r="F18" s="20" t="n"/>
      <c r="G18" s="20" t="n"/>
      <c r="H18" s="13" t="n"/>
      <c r="I18" s="13" t="n"/>
      <c r="J18" s="13" t="n"/>
      <c r="K18" s="20" t="n"/>
      <c r="L18" s="20" t="n"/>
      <c r="M18" s="20" t="n"/>
    </row>
    <row r="19" ht="23" customHeight="1">
      <c r="A19" s="21" t="n"/>
      <c r="B19" s="19" t="n"/>
      <c r="C19" s="27">
        <f>IF($B19="","",IFERROR(INDEX('管理台帳'!$B$7:$B$106,MATCH($B19,'管理台帳'!$A$7:$A$106,0))&amp;"","台帳に無い番号"))</f>
        <v/>
      </c>
      <c r="D19" s="27">
        <f>IF($B19="","",IFERROR(INDEX('管理台帳'!$C$7:$C$106,MATCH($B19,'管理台帳'!$A$7:$A$106,0))&amp;"",""))</f>
        <v/>
      </c>
      <c r="E19" s="13" t="n"/>
      <c r="F19" s="20" t="n"/>
      <c r="G19" s="20" t="n"/>
      <c r="H19" s="13" t="n"/>
      <c r="I19" s="13" t="n"/>
      <c r="J19" s="13" t="n"/>
      <c r="K19" s="20" t="n"/>
      <c r="L19" s="20" t="n"/>
      <c r="M19" s="20" t="n"/>
    </row>
    <row r="20" ht="23" customHeight="1">
      <c r="A20" s="21" t="n"/>
      <c r="B20" s="19" t="n"/>
      <c r="C20" s="27">
        <f>IF($B20="","",IFERROR(INDEX('管理台帳'!$B$7:$B$106,MATCH($B20,'管理台帳'!$A$7:$A$106,0))&amp;"","台帳に無い番号"))</f>
        <v/>
      </c>
      <c r="D20" s="27">
        <f>IF($B20="","",IFERROR(INDEX('管理台帳'!$C$7:$C$106,MATCH($B20,'管理台帳'!$A$7:$A$106,0))&amp;"",""))</f>
        <v/>
      </c>
      <c r="E20" s="13" t="n"/>
      <c r="F20" s="20" t="n"/>
      <c r="G20" s="20" t="n"/>
      <c r="H20" s="13" t="n"/>
      <c r="I20" s="13" t="n"/>
      <c r="J20" s="13" t="n"/>
      <c r="K20" s="20" t="n"/>
      <c r="L20" s="20" t="n"/>
      <c r="M20" s="20" t="n"/>
    </row>
    <row r="21" ht="23" customHeight="1">
      <c r="A21" s="21" t="n"/>
      <c r="B21" s="19" t="n"/>
      <c r="C21" s="27">
        <f>IF($B21="","",IFERROR(INDEX('管理台帳'!$B$7:$B$106,MATCH($B21,'管理台帳'!$A$7:$A$106,0))&amp;"","台帳に無い番号"))</f>
        <v/>
      </c>
      <c r="D21" s="27">
        <f>IF($B21="","",IFERROR(INDEX('管理台帳'!$C$7:$C$106,MATCH($B21,'管理台帳'!$A$7:$A$106,0))&amp;"",""))</f>
        <v/>
      </c>
      <c r="E21" s="13" t="n"/>
      <c r="F21" s="20" t="n"/>
      <c r="G21" s="20" t="n"/>
      <c r="H21" s="13" t="n"/>
      <c r="I21" s="13" t="n"/>
      <c r="J21" s="13" t="n"/>
      <c r="K21" s="20" t="n"/>
      <c r="L21" s="20" t="n"/>
      <c r="M21" s="20" t="n"/>
    </row>
    <row r="22" ht="23" customHeight="1">
      <c r="A22" s="21" t="n"/>
      <c r="B22" s="19" t="n"/>
      <c r="C22" s="27">
        <f>IF($B22="","",IFERROR(INDEX('管理台帳'!$B$7:$B$106,MATCH($B22,'管理台帳'!$A$7:$A$106,0))&amp;"","台帳に無い番号"))</f>
        <v/>
      </c>
      <c r="D22" s="27">
        <f>IF($B22="","",IFERROR(INDEX('管理台帳'!$C$7:$C$106,MATCH($B22,'管理台帳'!$A$7:$A$106,0))&amp;"",""))</f>
        <v/>
      </c>
      <c r="E22" s="13" t="n"/>
      <c r="F22" s="20" t="n"/>
      <c r="G22" s="20" t="n"/>
      <c r="H22" s="13" t="n"/>
      <c r="I22" s="13" t="n"/>
      <c r="J22" s="13" t="n"/>
      <c r="K22" s="20" t="n"/>
      <c r="L22" s="20" t="n"/>
      <c r="M22" s="20" t="n"/>
    </row>
    <row r="23" ht="23" customHeight="1">
      <c r="A23" s="21" t="n"/>
      <c r="B23" s="19" t="n"/>
      <c r="C23" s="27">
        <f>IF($B23="","",IFERROR(INDEX('管理台帳'!$B$7:$B$106,MATCH($B23,'管理台帳'!$A$7:$A$106,0))&amp;"","台帳に無い番号"))</f>
        <v/>
      </c>
      <c r="D23" s="27">
        <f>IF($B23="","",IFERROR(INDEX('管理台帳'!$C$7:$C$106,MATCH($B23,'管理台帳'!$A$7:$A$106,0))&amp;"",""))</f>
        <v/>
      </c>
      <c r="E23" s="13" t="n"/>
      <c r="F23" s="20" t="n"/>
      <c r="G23" s="20" t="n"/>
      <c r="H23" s="13" t="n"/>
      <c r="I23" s="13" t="n"/>
      <c r="J23" s="13" t="n"/>
      <c r="K23" s="20" t="n"/>
      <c r="L23" s="20" t="n"/>
      <c r="M23" s="20" t="n"/>
    </row>
    <row r="24" ht="23" customHeight="1">
      <c r="A24" s="21" t="n"/>
      <c r="B24" s="19" t="n"/>
      <c r="C24" s="27">
        <f>IF($B24="","",IFERROR(INDEX('管理台帳'!$B$7:$B$106,MATCH($B24,'管理台帳'!$A$7:$A$106,0))&amp;"","台帳に無い番号"))</f>
        <v/>
      </c>
      <c r="D24" s="27">
        <f>IF($B24="","",IFERROR(INDEX('管理台帳'!$C$7:$C$106,MATCH($B24,'管理台帳'!$A$7:$A$106,0))&amp;"",""))</f>
        <v/>
      </c>
      <c r="E24" s="13" t="n"/>
      <c r="F24" s="20" t="n"/>
      <c r="G24" s="20" t="n"/>
      <c r="H24" s="13" t="n"/>
      <c r="I24" s="13" t="n"/>
      <c r="J24" s="13" t="n"/>
      <c r="K24" s="20" t="n"/>
      <c r="L24" s="20" t="n"/>
      <c r="M24" s="20" t="n"/>
    </row>
    <row r="25" ht="23" customHeight="1">
      <c r="A25" s="21" t="n"/>
      <c r="B25" s="19" t="n"/>
      <c r="C25" s="27">
        <f>IF($B25="","",IFERROR(INDEX('管理台帳'!$B$7:$B$106,MATCH($B25,'管理台帳'!$A$7:$A$106,0))&amp;"","台帳に無い番号"))</f>
        <v/>
      </c>
      <c r="D25" s="27">
        <f>IF($B25="","",IFERROR(INDEX('管理台帳'!$C$7:$C$106,MATCH($B25,'管理台帳'!$A$7:$A$106,0))&amp;"",""))</f>
        <v/>
      </c>
      <c r="E25" s="13" t="n"/>
      <c r="F25" s="20" t="n"/>
      <c r="G25" s="20" t="n"/>
      <c r="H25" s="13" t="n"/>
      <c r="I25" s="13" t="n"/>
      <c r="J25" s="13" t="n"/>
      <c r="K25" s="20" t="n"/>
      <c r="L25" s="20" t="n"/>
      <c r="M25" s="20" t="n"/>
    </row>
    <row r="26" ht="23" customHeight="1">
      <c r="A26" s="21" t="n"/>
      <c r="B26" s="19" t="n"/>
      <c r="C26" s="27">
        <f>IF($B26="","",IFERROR(INDEX('管理台帳'!$B$7:$B$106,MATCH($B26,'管理台帳'!$A$7:$A$106,0))&amp;"","台帳に無い番号"))</f>
        <v/>
      </c>
      <c r="D26" s="27">
        <f>IF($B26="","",IFERROR(INDEX('管理台帳'!$C$7:$C$106,MATCH($B26,'管理台帳'!$A$7:$A$106,0))&amp;"",""))</f>
        <v/>
      </c>
      <c r="E26" s="13" t="n"/>
      <c r="F26" s="20" t="n"/>
      <c r="G26" s="20" t="n"/>
      <c r="H26" s="13" t="n"/>
      <c r="I26" s="13" t="n"/>
      <c r="J26" s="13" t="n"/>
      <c r="K26" s="20" t="n"/>
      <c r="L26" s="20" t="n"/>
      <c r="M26" s="20" t="n"/>
    </row>
    <row r="27" ht="23" customHeight="1">
      <c r="A27" s="21" t="n"/>
      <c r="B27" s="19" t="n"/>
      <c r="C27" s="27">
        <f>IF($B27="","",IFERROR(INDEX('管理台帳'!$B$7:$B$106,MATCH($B27,'管理台帳'!$A$7:$A$106,0))&amp;"","台帳に無い番号"))</f>
        <v/>
      </c>
      <c r="D27" s="27">
        <f>IF($B27="","",IFERROR(INDEX('管理台帳'!$C$7:$C$106,MATCH($B27,'管理台帳'!$A$7:$A$106,0))&amp;"",""))</f>
        <v/>
      </c>
      <c r="E27" s="13" t="n"/>
      <c r="F27" s="20" t="n"/>
      <c r="G27" s="20" t="n"/>
      <c r="H27" s="13" t="n"/>
      <c r="I27" s="13" t="n"/>
      <c r="J27" s="13" t="n"/>
      <c r="K27" s="20" t="n"/>
      <c r="L27" s="20" t="n"/>
      <c r="M27" s="20" t="n"/>
    </row>
    <row r="28" ht="23" customHeight="1">
      <c r="A28" s="21" t="n"/>
      <c r="B28" s="19" t="n"/>
      <c r="C28" s="27">
        <f>IF($B28="","",IFERROR(INDEX('管理台帳'!$B$7:$B$106,MATCH($B28,'管理台帳'!$A$7:$A$106,0))&amp;"","台帳に無い番号"))</f>
        <v/>
      </c>
      <c r="D28" s="27">
        <f>IF($B28="","",IFERROR(INDEX('管理台帳'!$C$7:$C$106,MATCH($B28,'管理台帳'!$A$7:$A$106,0))&amp;"",""))</f>
        <v/>
      </c>
      <c r="E28" s="13" t="n"/>
      <c r="F28" s="20" t="n"/>
      <c r="G28" s="20" t="n"/>
      <c r="H28" s="13" t="n"/>
      <c r="I28" s="13" t="n"/>
      <c r="J28" s="13" t="n"/>
      <c r="K28" s="20" t="n"/>
      <c r="L28" s="20" t="n"/>
      <c r="M28" s="20" t="n"/>
    </row>
    <row r="29" ht="23" customHeight="1">
      <c r="A29" s="21" t="n"/>
      <c r="B29" s="19" t="n"/>
      <c r="C29" s="27">
        <f>IF($B29="","",IFERROR(INDEX('管理台帳'!$B$7:$B$106,MATCH($B29,'管理台帳'!$A$7:$A$106,0))&amp;"","台帳に無い番号"))</f>
        <v/>
      </c>
      <c r="D29" s="27">
        <f>IF($B29="","",IFERROR(INDEX('管理台帳'!$C$7:$C$106,MATCH($B29,'管理台帳'!$A$7:$A$106,0))&amp;"",""))</f>
        <v/>
      </c>
      <c r="E29" s="13" t="n"/>
      <c r="F29" s="20" t="n"/>
      <c r="G29" s="20" t="n"/>
      <c r="H29" s="13" t="n"/>
      <c r="I29" s="13" t="n"/>
      <c r="J29" s="13" t="n"/>
      <c r="K29" s="20" t="n"/>
      <c r="L29" s="20" t="n"/>
      <c r="M29" s="20" t="n"/>
    </row>
    <row r="30" ht="23" customHeight="1">
      <c r="A30" s="21" t="n"/>
      <c r="B30" s="19" t="n"/>
      <c r="C30" s="27">
        <f>IF($B30="","",IFERROR(INDEX('管理台帳'!$B$7:$B$106,MATCH($B30,'管理台帳'!$A$7:$A$106,0))&amp;"","台帳に無い番号"))</f>
        <v/>
      </c>
      <c r="D30" s="27">
        <f>IF($B30="","",IFERROR(INDEX('管理台帳'!$C$7:$C$106,MATCH($B30,'管理台帳'!$A$7:$A$106,0))&amp;"",""))</f>
        <v/>
      </c>
      <c r="E30" s="13" t="n"/>
      <c r="F30" s="20" t="n"/>
      <c r="G30" s="20" t="n"/>
      <c r="H30" s="13" t="n"/>
      <c r="I30" s="13" t="n"/>
      <c r="J30" s="13" t="n"/>
      <c r="K30" s="20" t="n"/>
      <c r="L30" s="20" t="n"/>
      <c r="M30" s="20" t="n"/>
    </row>
    <row r="31" ht="23" customHeight="1">
      <c r="A31" s="21" t="n"/>
      <c r="B31" s="19" t="n"/>
      <c r="C31" s="27">
        <f>IF($B31="","",IFERROR(INDEX('管理台帳'!$B$7:$B$106,MATCH($B31,'管理台帳'!$A$7:$A$106,0))&amp;"","台帳に無い番号"))</f>
        <v/>
      </c>
      <c r="D31" s="27">
        <f>IF($B31="","",IFERROR(INDEX('管理台帳'!$C$7:$C$106,MATCH($B31,'管理台帳'!$A$7:$A$106,0))&amp;"",""))</f>
        <v/>
      </c>
      <c r="E31" s="13" t="n"/>
      <c r="F31" s="20" t="n"/>
      <c r="G31" s="20" t="n"/>
      <c r="H31" s="13" t="n"/>
      <c r="I31" s="13" t="n"/>
      <c r="J31" s="13" t="n"/>
      <c r="K31" s="20" t="n"/>
      <c r="L31" s="20" t="n"/>
      <c r="M31" s="20" t="n"/>
    </row>
    <row r="32" ht="23" customHeight="1">
      <c r="A32" s="21" t="n"/>
      <c r="B32" s="19" t="n"/>
      <c r="C32" s="27">
        <f>IF($B32="","",IFERROR(INDEX('管理台帳'!$B$7:$B$106,MATCH($B32,'管理台帳'!$A$7:$A$106,0))&amp;"","台帳に無い番号"))</f>
        <v/>
      </c>
      <c r="D32" s="27">
        <f>IF($B32="","",IFERROR(INDEX('管理台帳'!$C$7:$C$106,MATCH($B32,'管理台帳'!$A$7:$A$106,0))&amp;"",""))</f>
        <v/>
      </c>
      <c r="E32" s="13" t="n"/>
      <c r="F32" s="20" t="n"/>
      <c r="G32" s="20" t="n"/>
      <c r="H32" s="13" t="n"/>
      <c r="I32" s="13" t="n"/>
      <c r="J32" s="13" t="n"/>
      <c r="K32" s="20" t="n"/>
      <c r="L32" s="20" t="n"/>
      <c r="M32" s="20" t="n"/>
    </row>
    <row r="33" ht="23" customHeight="1">
      <c r="A33" s="21" t="n"/>
      <c r="B33" s="19" t="n"/>
      <c r="C33" s="27">
        <f>IF($B33="","",IFERROR(INDEX('管理台帳'!$B$7:$B$106,MATCH($B33,'管理台帳'!$A$7:$A$106,0))&amp;"","台帳に無い番号"))</f>
        <v/>
      </c>
      <c r="D33" s="27">
        <f>IF($B33="","",IFERROR(INDEX('管理台帳'!$C$7:$C$106,MATCH($B33,'管理台帳'!$A$7:$A$106,0))&amp;"",""))</f>
        <v/>
      </c>
      <c r="E33" s="13" t="n"/>
      <c r="F33" s="20" t="n"/>
      <c r="G33" s="20" t="n"/>
      <c r="H33" s="13" t="n"/>
      <c r="I33" s="13" t="n"/>
      <c r="J33" s="13" t="n"/>
      <c r="K33" s="20" t="n"/>
      <c r="L33" s="20" t="n"/>
      <c r="M33" s="20" t="n"/>
    </row>
    <row r="34" ht="23" customHeight="1">
      <c r="A34" s="21" t="n"/>
      <c r="B34" s="19" t="n"/>
      <c r="C34" s="27">
        <f>IF($B34="","",IFERROR(INDEX('管理台帳'!$B$7:$B$106,MATCH($B34,'管理台帳'!$A$7:$A$106,0))&amp;"","台帳に無い番号"))</f>
        <v/>
      </c>
      <c r="D34" s="27">
        <f>IF($B34="","",IFERROR(INDEX('管理台帳'!$C$7:$C$106,MATCH($B34,'管理台帳'!$A$7:$A$106,0))&amp;"",""))</f>
        <v/>
      </c>
      <c r="E34" s="13" t="n"/>
      <c r="F34" s="20" t="n"/>
      <c r="G34" s="20" t="n"/>
      <c r="H34" s="13" t="n"/>
      <c r="I34" s="13" t="n"/>
      <c r="J34" s="13" t="n"/>
      <c r="K34" s="20" t="n"/>
      <c r="L34" s="20" t="n"/>
      <c r="M34" s="20" t="n"/>
    </row>
    <row r="35" ht="23" customHeight="1">
      <c r="A35" s="21" t="n"/>
      <c r="B35" s="19" t="n"/>
      <c r="C35" s="27">
        <f>IF($B35="","",IFERROR(INDEX('管理台帳'!$B$7:$B$106,MATCH($B35,'管理台帳'!$A$7:$A$106,0))&amp;"","台帳に無い番号"))</f>
        <v/>
      </c>
      <c r="D35" s="27">
        <f>IF($B35="","",IFERROR(INDEX('管理台帳'!$C$7:$C$106,MATCH($B35,'管理台帳'!$A$7:$A$106,0))&amp;"",""))</f>
        <v/>
      </c>
      <c r="E35" s="13" t="n"/>
      <c r="F35" s="20" t="n"/>
      <c r="G35" s="20" t="n"/>
      <c r="H35" s="13" t="n"/>
      <c r="I35" s="13" t="n"/>
      <c r="J35" s="13" t="n"/>
      <c r="K35" s="20" t="n"/>
      <c r="L35" s="20" t="n"/>
      <c r="M35" s="20" t="n"/>
    </row>
    <row r="36" ht="23" customHeight="1">
      <c r="A36" s="21" t="n"/>
      <c r="B36" s="19" t="n"/>
      <c r="C36" s="27">
        <f>IF($B36="","",IFERROR(INDEX('管理台帳'!$B$7:$B$106,MATCH($B36,'管理台帳'!$A$7:$A$106,0))&amp;"","台帳に無い番号"))</f>
        <v/>
      </c>
      <c r="D36" s="27">
        <f>IF($B36="","",IFERROR(INDEX('管理台帳'!$C$7:$C$106,MATCH($B36,'管理台帳'!$A$7:$A$106,0))&amp;"",""))</f>
        <v/>
      </c>
      <c r="E36" s="13" t="n"/>
      <c r="F36" s="20" t="n"/>
      <c r="G36" s="20" t="n"/>
      <c r="H36" s="13" t="n"/>
      <c r="I36" s="13" t="n"/>
      <c r="J36" s="13" t="n"/>
      <c r="K36" s="20" t="n"/>
      <c r="L36" s="20" t="n"/>
      <c r="M36" s="20" t="n"/>
    </row>
    <row r="37" ht="23" customHeight="1">
      <c r="A37" s="21" t="n"/>
      <c r="B37" s="19" t="n"/>
      <c r="C37" s="27">
        <f>IF($B37="","",IFERROR(INDEX('管理台帳'!$B$7:$B$106,MATCH($B37,'管理台帳'!$A$7:$A$106,0))&amp;"","台帳に無い番号"))</f>
        <v/>
      </c>
      <c r="D37" s="27">
        <f>IF($B37="","",IFERROR(INDEX('管理台帳'!$C$7:$C$106,MATCH($B37,'管理台帳'!$A$7:$A$106,0))&amp;"",""))</f>
        <v/>
      </c>
      <c r="E37" s="13" t="n"/>
      <c r="F37" s="20" t="n"/>
      <c r="G37" s="20" t="n"/>
      <c r="H37" s="13" t="n"/>
      <c r="I37" s="13" t="n"/>
      <c r="J37" s="13" t="n"/>
      <c r="K37" s="20" t="n"/>
      <c r="L37" s="20" t="n"/>
      <c r="M37" s="20" t="n"/>
    </row>
    <row r="38" ht="23" customHeight="1">
      <c r="A38" s="21" t="n"/>
      <c r="B38" s="19" t="n"/>
      <c r="C38" s="27">
        <f>IF($B38="","",IFERROR(INDEX('管理台帳'!$B$7:$B$106,MATCH($B38,'管理台帳'!$A$7:$A$106,0))&amp;"","台帳に無い番号"))</f>
        <v/>
      </c>
      <c r="D38" s="27">
        <f>IF($B38="","",IFERROR(INDEX('管理台帳'!$C$7:$C$106,MATCH($B38,'管理台帳'!$A$7:$A$106,0))&amp;"",""))</f>
        <v/>
      </c>
      <c r="E38" s="13" t="n"/>
      <c r="F38" s="20" t="n"/>
      <c r="G38" s="20" t="n"/>
      <c r="H38" s="13" t="n"/>
      <c r="I38" s="13" t="n"/>
      <c r="J38" s="13" t="n"/>
      <c r="K38" s="20" t="n"/>
      <c r="L38" s="20" t="n"/>
      <c r="M38" s="20" t="n"/>
    </row>
    <row r="39" ht="23" customHeight="1">
      <c r="A39" s="21" t="n"/>
      <c r="B39" s="19" t="n"/>
      <c r="C39" s="27">
        <f>IF($B39="","",IFERROR(INDEX('管理台帳'!$B$7:$B$106,MATCH($B39,'管理台帳'!$A$7:$A$106,0))&amp;"","台帳に無い番号"))</f>
        <v/>
      </c>
      <c r="D39" s="27">
        <f>IF($B39="","",IFERROR(INDEX('管理台帳'!$C$7:$C$106,MATCH($B39,'管理台帳'!$A$7:$A$106,0))&amp;"",""))</f>
        <v/>
      </c>
      <c r="E39" s="13" t="n"/>
      <c r="F39" s="20" t="n"/>
      <c r="G39" s="20" t="n"/>
      <c r="H39" s="13" t="n"/>
      <c r="I39" s="13" t="n"/>
      <c r="J39" s="13" t="n"/>
      <c r="K39" s="20" t="n"/>
      <c r="L39" s="20" t="n"/>
      <c r="M39" s="20" t="n"/>
    </row>
    <row r="40" ht="23" customHeight="1">
      <c r="A40" s="21" t="n"/>
      <c r="B40" s="19" t="n"/>
      <c r="C40" s="27">
        <f>IF($B40="","",IFERROR(INDEX('管理台帳'!$B$7:$B$106,MATCH($B40,'管理台帳'!$A$7:$A$106,0))&amp;"","台帳に無い番号"))</f>
        <v/>
      </c>
      <c r="D40" s="27">
        <f>IF($B40="","",IFERROR(INDEX('管理台帳'!$C$7:$C$106,MATCH($B40,'管理台帳'!$A$7:$A$106,0))&amp;"",""))</f>
        <v/>
      </c>
      <c r="E40" s="13" t="n"/>
      <c r="F40" s="20" t="n"/>
      <c r="G40" s="20" t="n"/>
      <c r="H40" s="13" t="n"/>
      <c r="I40" s="13" t="n"/>
      <c r="J40" s="13" t="n"/>
      <c r="K40" s="20" t="n"/>
      <c r="L40" s="20" t="n"/>
      <c r="M40" s="20" t="n"/>
    </row>
    <row r="41" ht="23" customHeight="1">
      <c r="A41" s="21" t="n"/>
      <c r="B41" s="19" t="n"/>
      <c r="C41" s="27">
        <f>IF($B41="","",IFERROR(INDEX('管理台帳'!$B$7:$B$106,MATCH($B41,'管理台帳'!$A$7:$A$106,0))&amp;"","台帳に無い番号"))</f>
        <v/>
      </c>
      <c r="D41" s="27">
        <f>IF($B41="","",IFERROR(INDEX('管理台帳'!$C$7:$C$106,MATCH($B41,'管理台帳'!$A$7:$A$106,0))&amp;"",""))</f>
        <v/>
      </c>
      <c r="E41" s="13" t="n"/>
      <c r="F41" s="20" t="n"/>
      <c r="G41" s="20" t="n"/>
      <c r="H41" s="13" t="n"/>
      <c r="I41" s="13" t="n"/>
      <c r="J41" s="13" t="n"/>
      <c r="K41" s="20" t="n"/>
      <c r="L41" s="20" t="n"/>
      <c r="M41" s="20" t="n"/>
    </row>
    <row r="42" ht="23" customHeight="1">
      <c r="A42" s="21" t="n"/>
      <c r="B42" s="19" t="n"/>
      <c r="C42" s="27">
        <f>IF($B42="","",IFERROR(INDEX('管理台帳'!$B$7:$B$106,MATCH($B42,'管理台帳'!$A$7:$A$106,0))&amp;"","台帳に無い番号"))</f>
        <v/>
      </c>
      <c r="D42" s="27">
        <f>IF($B42="","",IFERROR(INDEX('管理台帳'!$C$7:$C$106,MATCH($B42,'管理台帳'!$A$7:$A$106,0))&amp;"",""))</f>
        <v/>
      </c>
      <c r="E42" s="13" t="n"/>
      <c r="F42" s="20" t="n"/>
      <c r="G42" s="20" t="n"/>
      <c r="H42" s="13" t="n"/>
      <c r="I42" s="13" t="n"/>
      <c r="J42" s="13" t="n"/>
      <c r="K42" s="20" t="n"/>
      <c r="L42" s="20" t="n"/>
      <c r="M42" s="20" t="n"/>
    </row>
    <row r="43" ht="23" customHeight="1">
      <c r="A43" s="21" t="n"/>
      <c r="B43" s="19" t="n"/>
      <c r="C43" s="27">
        <f>IF($B43="","",IFERROR(INDEX('管理台帳'!$B$7:$B$106,MATCH($B43,'管理台帳'!$A$7:$A$106,0))&amp;"","台帳に無い番号"))</f>
        <v/>
      </c>
      <c r="D43" s="27">
        <f>IF($B43="","",IFERROR(INDEX('管理台帳'!$C$7:$C$106,MATCH($B43,'管理台帳'!$A$7:$A$106,0))&amp;"",""))</f>
        <v/>
      </c>
      <c r="E43" s="13" t="n"/>
      <c r="F43" s="20" t="n"/>
      <c r="G43" s="20" t="n"/>
      <c r="H43" s="13" t="n"/>
      <c r="I43" s="13" t="n"/>
      <c r="J43" s="13" t="n"/>
      <c r="K43" s="20" t="n"/>
      <c r="L43" s="20" t="n"/>
      <c r="M43" s="20" t="n"/>
    </row>
    <row r="44" ht="23" customHeight="1">
      <c r="A44" s="21" t="n"/>
      <c r="B44" s="19" t="n"/>
      <c r="C44" s="27">
        <f>IF($B44="","",IFERROR(INDEX('管理台帳'!$B$7:$B$106,MATCH($B44,'管理台帳'!$A$7:$A$106,0))&amp;"","台帳に無い番号"))</f>
        <v/>
      </c>
      <c r="D44" s="27">
        <f>IF($B44="","",IFERROR(INDEX('管理台帳'!$C$7:$C$106,MATCH($B44,'管理台帳'!$A$7:$A$106,0))&amp;"",""))</f>
        <v/>
      </c>
      <c r="E44" s="13" t="n"/>
      <c r="F44" s="20" t="n"/>
      <c r="G44" s="20" t="n"/>
      <c r="H44" s="13" t="n"/>
      <c r="I44" s="13" t="n"/>
      <c r="J44" s="13" t="n"/>
      <c r="K44" s="20" t="n"/>
      <c r="L44" s="20" t="n"/>
      <c r="M44" s="20" t="n"/>
    </row>
    <row r="45" ht="23" customHeight="1">
      <c r="A45" s="21" t="n"/>
      <c r="B45" s="19" t="n"/>
      <c r="C45" s="27">
        <f>IF($B45="","",IFERROR(INDEX('管理台帳'!$B$7:$B$106,MATCH($B45,'管理台帳'!$A$7:$A$106,0))&amp;"","台帳に無い番号"))</f>
        <v/>
      </c>
      <c r="D45" s="27">
        <f>IF($B45="","",IFERROR(INDEX('管理台帳'!$C$7:$C$106,MATCH($B45,'管理台帳'!$A$7:$A$106,0))&amp;"",""))</f>
        <v/>
      </c>
      <c r="E45" s="13" t="n"/>
      <c r="F45" s="20" t="n"/>
      <c r="G45" s="20" t="n"/>
      <c r="H45" s="13" t="n"/>
      <c r="I45" s="13" t="n"/>
      <c r="J45" s="13" t="n"/>
      <c r="K45" s="20" t="n"/>
      <c r="L45" s="20" t="n"/>
      <c r="M45" s="20" t="n"/>
    </row>
    <row r="46" ht="23" customHeight="1">
      <c r="A46" s="21" t="n"/>
      <c r="B46" s="19" t="n"/>
      <c r="C46" s="27">
        <f>IF($B46="","",IFERROR(INDEX('管理台帳'!$B$7:$B$106,MATCH($B46,'管理台帳'!$A$7:$A$106,0))&amp;"","台帳に無い番号"))</f>
        <v/>
      </c>
      <c r="D46" s="27">
        <f>IF($B46="","",IFERROR(INDEX('管理台帳'!$C$7:$C$106,MATCH($B46,'管理台帳'!$A$7:$A$106,0))&amp;"",""))</f>
        <v/>
      </c>
      <c r="E46" s="13" t="n"/>
      <c r="F46" s="20" t="n"/>
      <c r="G46" s="20" t="n"/>
      <c r="H46" s="13" t="n"/>
      <c r="I46" s="13" t="n"/>
      <c r="J46" s="13" t="n"/>
      <c r="K46" s="20" t="n"/>
      <c r="L46" s="20" t="n"/>
      <c r="M46" s="20" t="n"/>
    </row>
    <row r="47" ht="23" customHeight="1">
      <c r="A47" s="21" t="n"/>
      <c r="B47" s="19" t="n"/>
      <c r="C47" s="27">
        <f>IF($B47="","",IFERROR(INDEX('管理台帳'!$B$7:$B$106,MATCH($B47,'管理台帳'!$A$7:$A$106,0))&amp;"","台帳に無い番号"))</f>
        <v/>
      </c>
      <c r="D47" s="27">
        <f>IF($B47="","",IFERROR(INDEX('管理台帳'!$C$7:$C$106,MATCH($B47,'管理台帳'!$A$7:$A$106,0))&amp;"",""))</f>
        <v/>
      </c>
      <c r="E47" s="13" t="n"/>
      <c r="F47" s="20" t="n"/>
      <c r="G47" s="20" t="n"/>
      <c r="H47" s="13" t="n"/>
      <c r="I47" s="13" t="n"/>
      <c r="J47" s="13" t="n"/>
      <c r="K47" s="20" t="n"/>
      <c r="L47" s="20" t="n"/>
      <c r="M47" s="20" t="n"/>
    </row>
    <row r="48" ht="23" customHeight="1">
      <c r="A48" s="21" t="n"/>
      <c r="B48" s="19" t="n"/>
      <c r="C48" s="27">
        <f>IF($B48="","",IFERROR(INDEX('管理台帳'!$B$7:$B$106,MATCH($B48,'管理台帳'!$A$7:$A$106,0))&amp;"","台帳に無い番号"))</f>
        <v/>
      </c>
      <c r="D48" s="27">
        <f>IF($B48="","",IFERROR(INDEX('管理台帳'!$C$7:$C$106,MATCH($B48,'管理台帳'!$A$7:$A$106,0))&amp;"",""))</f>
        <v/>
      </c>
      <c r="E48" s="13" t="n"/>
      <c r="F48" s="20" t="n"/>
      <c r="G48" s="20" t="n"/>
      <c r="H48" s="13" t="n"/>
      <c r="I48" s="13" t="n"/>
      <c r="J48" s="13" t="n"/>
      <c r="K48" s="20" t="n"/>
      <c r="L48" s="20" t="n"/>
      <c r="M48" s="20" t="n"/>
    </row>
    <row r="49" ht="23" customHeight="1">
      <c r="A49" s="21" t="n"/>
      <c r="B49" s="19" t="n"/>
      <c r="C49" s="27">
        <f>IF($B49="","",IFERROR(INDEX('管理台帳'!$B$7:$B$106,MATCH($B49,'管理台帳'!$A$7:$A$106,0))&amp;"","台帳に無い番号"))</f>
        <v/>
      </c>
      <c r="D49" s="27">
        <f>IF($B49="","",IFERROR(INDEX('管理台帳'!$C$7:$C$106,MATCH($B49,'管理台帳'!$A$7:$A$106,0))&amp;"",""))</f>
        <v/>
      </c>
      <c r="E49" s="13" t="n"/>
      <c r="F49" s="20" t="n"/>
      <c r="G49" s="20" t="n"/>
      <c r="H49" s="13" t="n"/>
      <c r="I49" s="13" t="n"/>
      <c r="J49" s="13" t="n"/>
      <c r="K49" s="20" t="n"/>
      <c r="L49" s="20" t="n"/>
      <c r="M49" s="20" t="n"/>
    </row>
    <row r="50" ht="23" customHeight="1">
      <c r="A50" s="21" t="n"/>
      <c r="B50" s="19" t="n"/>
      <c r="C50" s="27">
        <f>IF($B50="","",IFERROR(INDEX('管理台帳'!$B$7:$B$106,MATCH($B50,'管理台帳'!$A$7:$A$106,0))&amp;"","台帳に無い番号"))</f>
        <v/>
      </c>
      <c r="D50" s="27">
        <f>IF($B50="","",IFERROR(INDEX('管理台帳'!$C$7:$C$106,MATCH($B50,'管理台帳'!$A$7:$A$106,0))&amp;"",""))</f>
        <v/>
      </c>
      <c r="E50" s="13" t="n"/>
      <c r="F50" s="20" t="n"/>
      <c r="G50" s="20" t="n"/>
      <c r="H50" s="13" t="n"/>
      <c r="I50" s="13" t="n"/>
      <c r="J50" s="13" t="n"/>
      <c r="K50" s="20" t="n"/>
      <c r="L50" s="20" t="n"/>
      <c r="M50" s="20" t="n"/>
    </row>
    <row r="51" ht="23" customHeight="1">
      <c r="A51" s="21" t="n"/>
      <c r="B51" s="19" t="n"/>
      <c r="C51" s="27">
        <f>IF($B51="","",IFERROR(INDEX('管理台帳'!$B$7:$B$106,MATCH($B51,'管理台帳'!$A$7:$A$106,0))&amp;"","台帳に無い番号"))</f>
        <v/>
      </c>
      <c r="D51" s="27">
        <f>IF($B51="","",IFERROR(INDEX('管理台帳'!$C$7:$C$106,MATCH($B51,'管理台帳'!$A$7:$A$106,0))&amp;"",""))</f>
        <v/>
      </c>
      <c r="E51" s="13" t="n"/>
      <c r="F51" s="20" t="n"/>
      <c r="G51" s="20" t="n"/>
      <c r="H51" s="13" t="n"/>
      <c r="I51" s="13" t="n"/>
      <c r="J51" s="13" t="n"/>
      <c r="K51" s="20" t="n"/>
      <c r="L51" s="20" t="n"/>
      <c r="M51" s="20" t="n"/>
    </row>
    <row r="52" ht="23" customHeight="1">
      <c r="A52" s="21" t="n"/>
      <c r="B52" s="19" t="n"/>
      <c r="C52" s="27">
        <f>IF($B52="","",IFERROR(INDEX('管理台帳'!$B$7:$B$106,MATCH($B52,'管理台帳'!$A$7:$A$106,0))&amp;"","台帳に無い番号"))</f>
        <v/>
      </c>
      <c r="D52" s="27">
        <f>IF($B52="","",IFERROR(INDEX('管理台帳'!$C$7:$C$106,MATCH($B52,'管理台帳'!$A$7:$A$106,0))&amp;"",""))</f>
        <v/>
      </c>
      <c r="E52" s="13" t="n"/>
      <c r="F52" s="20" t="n"/>
      <c r="G52" s="20" t="n"/>
      <c r="H52" s="13" t="n"/>
      <c r="I52" s="13" t="n"/>
      <c r="J52" s="13" t="n"/>
      <c r="K52" s="20" t="n"/>
      <c r="L52" s="20" t="n"/>
      <c r="M52" s="20" t="n"/>
    </row>
    <row r="53" ht="23" customHeight="1">
      <c r="A53" s="21" t="n"/>
      <c r="B53" s="19" t="n"/>
      <c r="C53" s="27">
        <f>IF($B53="","",IFERROR(INDEX('管理台帳'!$B$7:$B$106,MATCH($B53,'管理台帳'!$A$7:$A$106,0))&amp;"","台帳に無い番号"))</f>
        <v/>
      </c>
      <c r="D53" s="27">
        <f>IF($B53="","",IFERROR(INDEX('管理台帳'!$C$7:$C$106,MATCH($B53,'管理台帳'!$A$7:$A$106,0))&amp;"",""))</f>
        <v/>
      </c>
      <c r="E53" s="13" t="n"/>
      <c r="F53" s="20" t="n"/>
      <c r="G53" s="20" t="n"/>
      <c r="H53" s="13" t="n"/>
      <c r="I53" s="13" t="n"/>
      <c r="J53" s="13" t="n"/>
      <c r="K53" s="20" t="n"/>
      <c r="L53" s="20" t="n"/>
      <c r="M53" s="20" t="n"/>
    </row>
    <row r="54" ht="23" customHeight="1">
      <c r="A54" s="21" t="n"/>
      <c r="B54" s="19" t="n"/>
      <c r="C54" s="27">
        <f>IF($B54="","",IFERROR(INDEX('管理台帳'!$B$7:$B$106,MATCH($B54,'管理台帳'!$A$7:$A$106,0))&amp;"","台帳に無い番号"))</f>
        <v/>
      </c>
      <c r="D54" s="27">
        <f>IF($B54="","",IFERROR(INDEX('管理台帳'!$C$7:$C$106,MATCH($B54,'管理台帳'!$A$7:$A$106,0))&amp;"",""))</f>
        <v/>
      </c>
      <c r="E54" s="13" t="n"/>
      <c r="F54" s="20" t="n"/>
      <c r="G54" s="20" t="n"/>
      <c r="H54" s="13" t="n"/>
      <c r="I54" s="13" t="n"/>
      <c r="J54" s="13" t="n"/>
      <c r="K54" s="20" t="n"/>
      <c r="L54" s="20" t="n"/>
      <c r="M54" s="20" t="n"/>
    </row>
    <row r="55" ht="23" customHeight="1">
      <c r="A55" s="21" t="n"/>
      <c r="B55" s="19" t="n"/>
      <c r="C55" s="27">
        <f>IF($B55="","",IFERROR(INDEX('管理台帳'!$B$7:$B$106,MATCH($B55,'管理台帳'!$A$7:$A$106,0))&amp;"","台帳に無い番号"))</f>
        <v/>
      </c>
      <c r="D55" s="27">
        <f>IF($B55="","",IFERROR(INDEX('管理台帳'!$C$7:$C$106,MATCH($B55,'管理台帳'!$A$7:$A$106,0))&amp;"",""))</f>
        <v/>
      </c>
      <c r="E55" s="13" t="n"/>
      <c r="F55" s="20" t="n"/>
      <c r="G55" s="20" t="n"/>
      <c r="H55" s="13" t="n"/>
      <c r="I55" s="13" t="n"/>
      <c r="J55" s="13" t="n"/>
      <c r="K55" s="20" t="n"/>
      <c r="L55" s="20" t="n"/>
      <c r="M55" s="20" t="n"/>
    </row>
    <row r="56" ht="23" customHeight="1">
      <c r="A56" s="21" t="n"/>
      <c r="B56" s="19" t="n"/>
      <c r="C56" s="27">
        <f>IF($B56="","",IFERROR(INDEX('管理台帳'!$B$7:$B$106,MATCH($B56,'管理台帳'!$A$7:$A$106,0))&amp;"","台帳に無い番号"))</f>
        <v/>
      </c>
      <c r="D56" s="27">
        <f>IF($B56="","",IFERROR(INDEX('管理台帳'!$C$7:$C$106,MATCH($B56,'管理台帳'!$A$7:$A$106,0))&amp;"",""))</f>
        <v/>
      </c>
      <c r="E56" s="13" t="n"/>
      <c r="F56" s="20" t="n"/>
      <c r="G56" s="20" t="n"/>
      <c r="H56" s="13" t="n"/>
      <c r="I56" s="13" t="n"/>
      <c r="J56" s="13" t="n"/>
      <c r="K56" s="20" t="n"/>
      <c r="L56" s="20" t="n"/>
      <c r="M56" s="20" t="n"/>
    </row>
    <row r="57" ht="23" customHeight="1">
      <c r="A57" s="21" t="n"/>
      <c r="B57" s="19" t="n"/>
      <c r="C57" s="27">
        <f>IF($B57="","",IFERROR(INDEX('管理台帳'!$B$7:$B$106,MATCH($B57,'管理台帳'!$A$7:$A$106,0))&amp;"","台帳に無い番号"))</f>
        <v/>
      </c>
      <c r="D57" s="27">
        <f>IF($B57="","",IFERROR(INDEX('管理台帳'!$C$7:$C$106,MATCH($B57,'管理台帳'!$A$7:$A$106,0))&amp;"",""))</f>
        <v/>
      </c>
      <c r="E57" s="13" t="n"/>
      <c r="F57" s="20" t="n"/>
      <c r="G57" s="20" t="n"/>
      <c r="H57" s="13" t="n"/>
      <c r="I57" s="13" t="n"/>
      <c r="J57" s="13" t="n"/>
      <c r="K57" s="20" t="n"/>
      <c r="L57" s="20" t="n"/>
      <c r="M57" s="20" t="n"/>
    </row>
    <row r="58" ht="23" customHeight="1">
      <c r="A58" s="21" t="n"/>
      <c r="B58" s="19" t="n"/>
      <c r="C58" s="27">
        <f>IF($B58="","",IFERROR(INDEX('管理台帳'!$B$7:$B$106,MATCH($B58,'管理台帳'!$A$7:$A$106,0))&amp;"","台帳に無い番号"))</f>
        <v/>
      </c>
      <c r="D58" s="27">
        <f>IF($B58="","",IFERROR(INDEX('管理台帳'!$C$7:$C$106,MATCH($B58,'管理台帳'!$A$7:$A$106,0))&amp;"",""))</f>
        <v/>
      </c>
      <c r="E58" s="13" t="n"/>
      <c r="F58" s="20" t="n"/>
      <c r="G58" s="20" t="n"/>
      <c r="H58" s="13" t="n"/>
      <c r="I58" s="13" t="n"/>
      <c r="J58" s="13" t="n"/>
      <c r="K58" s="20" t="n"/>
      <c r="L58" s="20" t="n"/>
      <c r="M58" s="20" t="n"/>
    </row>
    <row r="59" ht="23" customHeight="1">
      <c r="A59" s="21" t="n"/>
      <c r="B59" s="19" t="n"/>
      <c r="C59" s="27">
        <f>IF($B59="","",IFERROR(INDEX('管理台帳'!$B$7:$B$106,MATCH($B59,'管理台帳'!$A$7:$A$106,0))&amp;"","台帳に無い番号"))</f>
        <v/>
      </c>
      <c r="D59" s="27">
        <f>IF($B59="","",IFERROR(INDEX('管理台帳'!$C$7:$C$106,MATCH($B59,'管理台帳'!$A$7:$A$106,0))&amp;"",""))</f>
        <v/>
      </c>
      <c r="E59" s="13" t="n"/>
      <c r="F59" s="20" t="n"/>
      <c r="G59" s="20" t="n"/>
      <c r="H59" s="13" t="n"/>
      <c r="I59" s="13" t="n"/>
      <c r="J59" s="13" t="n"/>
      <c r="K59" s="20" t="n"/>
      <c r="L59" s="20" t="n"/>
      <c r="M59" s="20" t="n"/>
    </row>
    <row r="60" ht="23" customHeight="1">
      <c r="A60" s="21" t="n"/>
      <c r="B60" s="19" t="n"/>
      <c r="C60" s="27">
        <f>IF($B60="","",IFERROR(INDEX('管理台帳'!$B$7:$B$106,MATCH($B60,'管理台帳'!$A$7:$A$106,0))&amp;"","台帳に無い番号"))</f>
        <v/>
      </c>
      <c r="D60" s="27">
        <f>IF($B60="","",IFERROR(INDEX('管理台帳'!$C$7:$C$106,MATCH($B60,'管理台帳'!$A$7:$A$106,0))&amp;"",""))</f>
        <v/>
      </c>
      <c r="E60" s="13" t="n"/>
      <c r="F60" s="20" t="n"/>
      <c r="G60" s="20" t="n"/>
      <c r="H60" s="13" t="n"/>
      <c r="I60" s="13" t="n"/>
      <c r="J60" s="13" t="n"/>
      <c r="K60" s="20" t="n"/>
      <c r="L60" s="20" t="n"/>
      <c r="M60" s="20" t="n"/>
    </row>
    <row r="61" ht="23" customHeight="1">
      <c r="A61" s="21" t="n"/>
      <c r="B61" s="19" t="n"/>
      <c r="C61" s="27">
        <f>IF($B61="","",IFERROR(INDEX('管理台帳'!$B$7:$B$106,MATCH($B61,'管理台帳'!$A$7:$A$106,0))&amp;"","台帳に無い番号"))</f>
        <v/>
      </c>
      <c r="D61" s="27">
        <f>IF($B61="","",IFERROR(INDEX('管理台帳'!$C$7:$C$106,MATCH($B61,'管理台帳'!$A$7:$A$106,0))&amp;"",""))</f>
        <v/>
      </c>
      <c r="E61" s="13" t="n"/>
      <c r="F61" s="20" t="n"/>
      <c r="G61" s="20" t="n"/>
      <c r="H61" s="13" t="n"/>
      <c r="I61" s="13" t="n"/>
      <c r="J61" s="13" t="n"/>
      <c r="K61" s="20" t="n"/>
      <c r="L61" s="20" t="n"/>
      <c r="M61" s="20" t="n"/>
    </row>
    <row r="62" ht="23" customHeight="1">
      <c r="A62" s="21" t="n"/>
      <c r="B62" s="19" t="n"/>
      <c r="C62" s="27">
        <f>IF($B62="","",IFERROR(INDEX('管理台帳'!$B$7:$B$106,MATCH($B62,'管理台帳'!$A$7:$A$106,0))&amp;"","台帳に無い番号"))</f>
        <v/>
      </c>
      <c r="D62" s="27">
        <f>IF($B62="","",IFERROR(INDEX('管理台帳'!$C$7:$C$106,MATCH($B62,'管理台帳'!$A$7:$A$106,0))&amp;"",""))</f>
        <v/>
      </c>
      <c r="E62" s="13" t="n"/>
      <c r="F62" s="20" t="n"/>
      <c r="G62" s="20" t="n"/>
      <c r="H62" s="13" t="n"/>
      <c r="I62" s="13" t="n"/>
      <c r="J62" s="13" t="n"/>
      <c r="K62" s="20" t="n"/>
      <c r="L62" s="20" t="n"/>
      <c r="M62" s="20" t="n"/>
    </row>
    <row r="63" ht="23" customHeight="1">
      <c r="A63" s="21" t="n"/>
      <c r="B63" s="19" t="n"/>
      <c r="C63" s="27">
        <f>IF($B63="","",IFERROR(INDEX('管理台帳'!$B$7:$B$106,MATCH($B63,'管理台帳'!$A$7:$A$106,0))&amp;"","台帳に無い番号"))</f>
        <v/>
      </c>
      <c r="D63" s="27">
        <f>IF($B63="","",IFERROR(INDEX('管理台帳'!$C$7:$C$106,MATCH($B63,'管理台帳'!$A$7:$A$106,0))&amp;"",""))</f>
        <v/>
      </c>
      <c r="E63" s="13" t="n"/>
      <c r="F63" s="20" t="n"/>
      <c r="G63" s="20" t="n"/>
      <c r="H63" s="13" t="n"/>
      <c r="I63" s="13" t="n"/>
      <c r="J63" s="13" t="n"/>
      <c r="K63" s="20" t="n"/>
      <c r="L63" s="20" t="n"/>
      <c r="M63" s="20" t="n"/>
    </row>
    <row r="64" ht="23" customHeight="1">
      <c r="A64" s="21" t="n"/>
      <c r="B64" s="19" t="n"/>
      <c r="C64" s="27">
        <f>IF($B64="","",IFERROR(INDEX('管理台帳'!$B$7:$B$106,MATCH($B64,'管理台帳'!$A$7:$A$106,0))&amp;"","台帳に無い番号"))</f>
        <v/>
      </c>
      <c r="D64" s="27">
        <f>IF($B64="","",IFERROR(INDEX('管理台帳'!$C$7:$C$106,MATCH($B64,'管理台帳'!$A$7:$A$106,0))&amp;"",""))</f>
        <v/>
      </c>
      <c r="E64" s="13" t="n"/>
      <c r="F64" s="20" t="n"/>
      <c r="G64" s="20" t="n"/>
      <c r="H64" s="13" t="n"/>
      <c r="I64" s="13" t="n"/>
      <c r="J64" s="13" t="n"/>
      <c r="K64" s="20" t="n"/>
      <c r="L64" s="20" t="n"/>
      <c r="M64" s="20" t="n"/>
    </row>
    <row r="65" ht="23" customHeight="1">
      <c r="A65" s="21" t="n"/>
      <c r="B65" s="19" t="n"/>
      <c r="C65" s="27">
        <f>IF($B65="","",IFERROR(INDEX('管理台帳'!$B$7:$B$106,MATCH($B65,'管理台帳'!$A$7:$A$106,0))&amp;"","台帳に無い番号"))</f>
        <v/>
      </c>
      <c r="D65" s="27">
        <f>IF($B65="","",IFERROR(INDEX('管理台帳'!$C$7:$C$106,MATCH($B65,'管理台帳'!$A$7:$A$106,0))&amp;"",""))</f>
        <v/>
      </c>
      <c r="E65" s="13" t="n"/>
      <c r="F65" s="20" t="n"/>
      <c r="G65" s="20" t="n"/>
      <c r="H65" s="13" t="n"/>
      <c r="I65" s="13" t="n"/>
      <c r="J65" s="13" t="n"/>
      <c r="K65" s="20" t="n"/>
      <c r="L65" s="20" t="n"/>
      <c r="M65" s="20" t="n"/>
    </row>
    <row r="66" ht="23" customHeight="1">
      <c r="A66" s="21" t="n"/>
      <c r="B66" s="19" t="n"/>
      <c r="C66" s="27">
        <f>IF($B66="","",IFERROR(INDEX('管理台帳'!$B$7:$B$106,MATCH($B66,'管理台帳'!$A$7:$A$106,0))&amp;"","台帳に無い番号"))</f>
        <v/>
      </c>
      <c r="D66" s="27">
        <f>IF($B66="","",IFERROR(INDEX('管理台帳'!$C$7:$C$106,MATCH($B66,'管理台帳'!$A$7:$A$106,0))&amp;"",""))</f>
        <v/>
      </c>
      <c r="E66" s="13" t="n"/>
      <c r="F66" s="20" t="n"/>
      <c r="G66" s="20" t="n"/>
      <c r="H66" s="13" t="n"/>
      <c r="I66" s="13" t="n"/>
      <c r="J66" s="13" t="n"/>
      <c r="K66" s="20" t="n"/>
      <c r="L66" s="20" t="n"/>
      <c r="M66" s="20" t="n"/>
    </row>
    <row r="67" ht="23" customHeight="1">
      <c r="A67" s="21" t="n"/>
      <c r="B67" s="19" t="n"/>
      <c r="C67" s="27">
        <f>IF($B67="","",IFERROR(INDEX('管理台帳'!$B$7:$B$106,MATCH($B67,'管理台帳'!$A$7:$A$106,0))&amp;"","台帳に無い番号"))</f>
        <v/>
      </c>
      <c r="D67" s="27">
        <f>IF($B67="","",IFERROR(INDEX('管理台帳'!$C$7:$C$106,MATCH($B67,'管理台帳'!$A$7:$A$106,0))&amp;"",""))</f>
        <v/>
      </c>
      <c r="E67" s="13" t="n"/>
      <c r="F67" s="20" t="n"/>
      <c r="G67" s="20" t="n"/>
      <c r="H67" s="13" t="n"/>
      <c r="I67" s="13" t="n"/>
      <c r="J67" s="13" t="n"/>
      <c r="K67" s="20" t="n"/>
      <c r="L67" s="20" t="n"/>
      <c r="M67" s="20" t="n"/>
    </row>
    <row r="68" ht="23" customHeight="1">
      <c r="A68" s="21" t="n"/>
      <c r="B68" s="19" t="n"/>
      <c r="C68" s="27">
        <f>IF($B68="","",IFERROR(INDEX('管理台帳'!$B$7:$B$106,MATCH($B68,'管理台帳'!$A$7:$A$106,0))&amp;"","台帳に無い番号"))</f>
        <v/>
      </c>
      <c r="D68" s="27">
        <f>IF($B68="","",IFERROR(INDEX('管理台帳'!$C$7:$C$106,MATCH($B68,'管理台帳'!$A$7:$A$106,0))&amp;"",""))</f>
        <v/>
      </c>
      <c r="E68" s="13" t="n"/>
      <c r="F68" s="20" t="n"/>
      <c r="G68" s="20" t="n"/>
      <c r="H68" s="13" t="n"/>
      <c r="I68" s="13" t="n"/>
      <c r="J68" s="13" t="n"/>
      <c r="K68" s="20" t="n"/>
      <c r="L68" s="20" t="n"/>
      <c r="M68" s="20" t="n"/>
    </row>
    <row r="69" ht="23" customHeight="1">
      <c r="A69" s="21" t="n"/>
      <c r="B69" s="19" t="n"/>
      <c r="C69" s="27">
        <f>IF($B69="","",IFERROR(INDEX('管理台帳'!$B$7:$B$106,MATCH($B69,'管理台帳'!$A$7:$A$106,0))&amp;"","台帳に無い番号"))</f>
        <v/>
      </c>
      <c r="D69" s="27">
        <f>IF($B69="","",IFERROR(INDEX('管理台帳'!$C$7:$C$106,MATCH($B69,'管理台帳'!$A$7:$A$106,0))&amp;"",""))</f>
        <v/>
      </c>
      <c r="E69" s="13" t="n"/>
      <c r="F69" s="20" t="n"/>
      <c r="G69" s="20" t="n"/>
      <c r="H69" s="13" t="n"/>
      <c r="I69" s="13" t="n"/>
      <c r="J69" s="13" t="n"/>
      <c r="K69" s="20" t="n"/>
      <c r="L69" s="20" t="n"/>
      <c r="M69" s="20" t="n"/>
    </row>
    <row r="70" ht="23" customHeight="1">
      <c r="A70" s="21" t="n"/>
      <c r="B70" s="19" t="n"/>
      <c r="C70" s="27">
        <f>IF($B70="","",IFERROR(INDEX('管理台帳'!$B$7:$B$106,MATCH($B70,'管理台帳'!$A$7:$A$106,0))&amp;"","台帳に無い番号"))</f>
        <v/>
      </c>
      <c r="D70" s="27">
        <f>IF($B70="","",IFERROR(INDEX('管理台帳'!$C$7:$C$106,MATCH($B70,'管理台帳'!$A$7:$A$106,0))&amp;"",""))</f>
        <v/>
      </c>
      <c r="E70" s="13" t="n"/>
      <c r="F70" s="20" t="n"/>
      <c r="G70" s="20" t="n"/>
      <c r="H70" s="13" t="n"/>
      <c r="I70" s="13" t="n"/>
      <c r="J70" s="13" t="n"/>
      <c r="K70" s="20" t="n"/>
      <c r="L70" s="20" t="n"/>
      <c r="M70" s="20" t="n"/>
    </row>
    <row r="71" ht="23" customHeight="1">
      <c r="A71" s="21" t="n"/>
      <c r="B71" s="19" t="n"/>
      <c r="C71" s="27">
        <f>IF($B71="","",IFERROR(INDEX('管理台帳'!$B$7:$B$106,MATCH($B71,'管理台帳'!$A$7:$A$106,0))&amp;"","台帳に無い番号"))</f>
        <v/>
      </c>
      <c r="D71" s="27">
        <f>IF($B71="","",IFERROR(INDEX('管理台帳'!$C$7:$C$106,MATCH($B71,'管理台帳'!$A$7:$A$106,0))&amp;"",""))</f>
        <v/>
      </c>
      <c r="E71" s="13" t="n"/>
      <c r="F71" s="20" t="n"/>
      <c r="G71" s="20" t="n"/>
      <c r="H71" s="13" t="n"/>
      <c r="I71" s="13" t="n"/>
      <c r="J71" s="13" t="n"/>
      <c r="K71" s="20" t="n"/>
      <c r="L71" s="20" t="n"/>
      <c r="M71" s="20" t="n"/>
    </row>
    <row r="72" ht="23" customHeight="1">
      <c r="A72" s="21" t="n"/>
      <c r="B72" s="19" t="n"/>
      <c r="C72" s="27">
        <f>IF($B72="","",IFERROR(INDEX('管理台帳'!$B$7:$B$106,MATCH($B72,'管理台帳'!$A$7:$A$106,0))&amp;"","台帳に無い番号"))</f>
        <v/>
      </c>
      <c r="D72" s="27">
        <f>IF($B72="","",IFERROR(INDEX('管理台帳'!$C$7:$C$106,MATCH($B72,'管理台帳'!$A$7:$A$106,0))&amp;"",""))</f>
        <v/>
      </c>
      <c r="E72" s="13" t="n"/>
      <c r="F72" s="20" t="n"/>
      <c r="G72" s="20" t="n"/>
      <c r="H72" s="13" t="n"/>
      <c r="I72" s="13" t="n"/>
      <c r="J72" s="13" t="n"/>
      <c r="K72" s="20" t="n"/>
      <c r="L72" s="20" t="n"/>
      <c r="M72" s="20" t="n"/>
    </row>
    <row r="73" ht="23" customHeight="1">
      <c r="A73" s="21" t="n"/>
      <c r="B73" s="19" t="n"/>
      <c r="C73" s="27">
        <f>IF($B73="","",IFERROR(INDEX('管理台帳'!$B$7:$B$106,MATCH($B73,'管理台帳'!$A$7:$A$106,0))&amp;"","台帳に無い番号"))</f>
        <v/>
      </c>
      <c r="D73" s="27">
        <f>IF($B73="","",IFERROR(INDEX('管理台帳'!$C$7:$C$106,MATCH($B73,'管理台帳'!$A$7:$A$106,0))&amp;"",""))</f>
        <v/>
      </c>
      <c r="E73" s="13" t="n"/>
      <c r="F73" s="20" t="n"/>
      <c r="G73" s="20" t="n"/>
      <c r="H73" s="13" t="n"/>
      <c r="I73" s="13" t="n"/>
      <c r="J73" s="13" t="n"/>
      <c r="K73" s="20" t="n"/>
      <c r="L73" s="20" t="n"/>
      <c r="M73" s="20" t="n"/>
    </row>
    <row r="74" ht="23" customHeight="1">
      <c r="A74" s="21" t="n"/>
      <c r="B74" s="19" t="n"/>
      <c r="C74" s="27">
        <f>IF($B74="","",IFERROR(INDEX('管理台帳'!$B$7:$B$106,MATCH($B74,'管理台帳'!$A$7:$A$106,0))&amp;"","台帳に無い番号"))</f>
        <v/>
      </c>
      <c r="D74" s="27">
        <f>IF($B74="","",IFERROR(INDEX('管理台帳'!$C$7:$C$106,MATCH($B74,'管理台帳'!$A$7:$A$106,0))&amp;"",""))</f>
        <v/>
      </c>
      <c r="E74" s="13" t="n"/>
      <c r="F74" s="20" t="n"/>
      <c r="G74" s="20" t="n"/>
      <c r="H74" s="13" t="n"/>
      <c r="I74" s="13" t="n"/>
      <c r="J74" s="13" t="n"/>
      <c r="K74" s="20" t="n"/>
      <c r="L74" s="20" t="n"/>
      <c r="M74" s="20" t="n"/>
    </row>
    <row r="75" ht="23" customHeight="1">
      <c r="A75" s="21" t="n"/>
      <c r="B75" s="19" t="n"/>
      <c r="C75" s="27">
        <f>IF($B75="","",IFERROR(INDEX('管理台帳'!$B$7:$B$106,MATCH($B75,'管理台帳'!$A$7:$A$106,0))&amp;"","台帳に無い番号"))</f>
        <v/>
      </c>
      <c r="D75" s="27">
        <f>IF($B75="","",IFERROR(INDEX('管理台帳'!$C$7:$C$106,MATCH($B75,'管理台帳'!$A$7:$A$106,0))&amp;"",""))</f>
        <v/>
      </c>
      <c r="E75" s="13" t="n"/>
      <c r="F75" s="20" t="n"/>
      <c r="G75" s="20" t="n"/>
      <c r="H75" s="13" t="n"/>
      <c r="I75" s="13" t="n"/>
      <c r="J75" s="13" t="n"/>
      <c r="K75" s="20" t="n"/>
      <c r="L75" s="20" t="n"/>
      <c r="M75" s="20" t="n"/>
    </row>
    <row r="76" ht="23" customHeight="1">
      <c r="A76" s="21" t="n"/>
      <c r="B76" s="19" t="n"/>
      <c r="C76" s="27">
        <f>IF($B76="","",IFERROR(INDEX('管理台帳'!$B$7:$B$106,MATCH($B76,'管理台帳'!$A$7:$A$106,0))&amp;"","台帳に無い番号"))</f>
        <v/>
      </c>
      <c r="D76" s="27">
        <f>IF($B76="","",IFERROR(INDEX('管理台帳'!$C$7:$C$106,MATCH($B76,'管理台帳'!$A$7:$A$106,0))&amp;"",""))</f>
        <v/>
      </c>
      <c r="E76" s="13" t="n"/>
      <c r="F76" s="20" t="n"/>
      <c r="G76" s="20" t="n"/>
      <c r="H76" s="13" t="n"/>
      <c r="I76" s="13" t="n"/>
      <c r="J76" s="13" t="n"/>
      <c r="K76" s="20" t="n"/>
      <c r="L76" s="20" t="n"/>
      <c r="M76" s="20" t="n"/>
    </row>
    <row r="77" ht="23" customHeight="1">
      <c r="A77" s="21" t="n"/>
      <c r="B77" s="19" t="n"/>
      <c r="C77" s="27">
        <f>IF($B77="","",IFERROR(INDEX('管理台帳'!$B$7:$B$106,MATCH($B77,'管理台帳'!$A$7:$A$106,0))&amp;"","台帳に無い番号"))</f>
        <v/>
      </c>
      <c r="D77" s="27">
        <f>IF($B77="","",IFERROR(INDEX('管理台帳'!$C$7:$C$106,MATCH($B77,'管理台帳'!$A$7:$A$106,0))&amp;"",""))</f>
        <v/>
      </c>
      <c r="E77" s="13" t="n"/>
      <c r="F77" s="20" t="n"/>
      <c r="G77" s="20" t="n"/>
      <c r="H77" s="13" t="n"/>
      <c r="I77" s="13" t="n"/>
      <c r="J77" s="13" t="n"/>
      <c r="K77" s="20" t="n"/>
      <c r="L77" s="20" t="n"/>
      <c r="M77" s="20" t="n"/>
    </row>
    <row r="78" ht="23" customHeight="1">
      <c r="A78" s="21" t="n"/>
      <c r="B78" s="19" t="n"/>
      <c r="C78" s="27">
        <f>IF($B78="","",IFERROR(INDEX('管理台帳'!$B$7:$B$106,MATCH($B78,'管理台帳'!$A$7:$A$106,0))&amp;"","台帳に無い番号"))</f>
        <v/>
      </c>
      <c r="D78" s="27">
        <f>IF($B78="","",IFERROR(INDEX('管理台帳'!$C$7:$C$106,MATCH($B78,'管理台帳'!$A$7:$A$106,0))&amp;"",""))</f>
        <v/>
      </c>
      <c r="E78" s="13" t="n"/>
      <c r="F78" s="20" t="n"/>
      <c r="G78" s="20" t="n"/>
      <c r="H78" s="13" t="n"/>
      <c r="I78" s="13" t="n"/>
      <c r="J78" s="13" t="n"/>
      <c r="K78" s="20" t="n"/>
      <c r="L78" s="20" t="n"/>
      <c r="M78" s="20" t="n"/>
    </row>
    <row r="79" ht="23" customHeight="1">
      <c r="A79" s="21" t="n"/>
      <c r="B79" s="19" t="n"/>
      <c r="C79" s="27">
        <f>IF($B79="","",IFERROR(INDEX('管理台帳'!$B$7:$B$106,MATCH($B79,'管理台帳'!$A$7:$A$106,0))&amp;"","台帳に無い番号"))</f>
        <v/>
      </c>
      <c r="D79" s="27">
        <f>IF($B79="","",IFERROR(INDEX('管理台帳'!$C$7:$C$106,MATCH($B79,'管理台帳'!$A$7:$A$106,0))&amp;"",""))</f>
        <v/>
      </c>
      <c r="E79" s="13" t="n"/>
      <c r="F79" s="20" t="n"/>
      <c r="G79" s="20" t="n"/>
      <c r="H79" s="13" t="n"/>
      <c r="I79" s="13" t="n"/>
      <c r="J79" s="13" t="n"/>
      <c r="K79" s="20" t="n"/>
      <c r="L79" s="20" t="n"/>
      <c r="M79" s="20" t="n"/>
    </row>
    <row r="80" ht="23" customHeight="1">
      <c r="A80" s="21" t="n"/>
      <c r="B80" s="19" t="n"/>
      <c r="C80" s="27">
        <f>IF($B80="","",IFERROR(INDEX('管理台帳'!$B$7:$B$106,MATCH($B80,'管理台帳'!$A$7:$A$106,0))&amp;"","台帳に無い番号"))</f>
        <v/>
      </c>
      <c r="D80" s="27">
        <f>IF($B80="","",IFERROR(INDEX('管理台帳'!$C$7:$C$106,MATCH($B80,'管理台帳'!$A$7:$A$106,0))&amp;"",""))</f>
        <v/>
      </c>
      <c r="E80" s="13" t="n"/>
      <c r="F80" s="20" t="n"/>
      <c r="G80" s="20" t="n"/>
      <c r="H80" s="13" t="n"/>
      <c r="I80" s="13" t="n"/>
      <c r="J80" s="13" t="n"/>
      <c r="K80" s="20" t="n"/>
      <c r="L80" s="20" t="n"/>
      <c r="M80" s="20" t="n"/>
    </row>
    <row r="81" ht="23" customHeight="1">
      <c r="A81" s="21" t="n"/>
      <c r="B81" s="19" t="n"/>
      <c r="C81" s="27">
        <f>IF($B81="","",IFERROR(INDEX('管理台帳'!$B$7:$B$106,MATCH($B81,'管理台帳'!$A$7:$A$106,0))&amp;"","台帳に無い番号"))</f>
        <v/>
      </c>
      <c r="D81" s="27">
        <f>IF($B81="","",IFERROR(INDEX('管理台帳'!$C$7:$C$106,MATCH($B81,'管理台帳'!$A$7:$A$106,0))&amp;"",""))</f>
        <v/>
      </c>
      <c r="E81" s="13" t="n"/>
      <c r="F81" s="20" t="n"/>
      <c r="G81" s="20" t="n"/>
      <c r="H81" s="13" t="n"/>
      <c r="I81" s="13" t="n"/>
      <c r="J81" s="13" t="n"/>
      <c r="K81" s="20" t="n"/>
      <c r="L81" s="20" t="n"/>
      <c r="M81" s="20" t="n"/>
    </row>
    <row r="82" ht="23" customHeight="1">
      <c r="A82" s="21" t="n"/>
      <c r="B82" s="19" t="n"/>
      <c r="C82" s="27">
        <f>IF($B82="","",IFERROR(INDEX('管理台帳'!$B$7:$B$106,MATCH($B82,'管理台帳'!$A$7:$A$106,0))&amp;"","台帳に無い番号"))</f>
        <v/>
      </c>
      <c r="D82" s="27">
        <f>IF($B82="","",IFERROR(INDEX('管理台帳'!$C$7:$C$106,MATCH($B82,'管理台帳'!$A$7:$A$106,0))&amp;"",""))</f>
        <v/>
      </c>
      <c r="E82" s="13" t="n"/>
      <c r="F82" s="20" t="n"/>
      <c r="G82" s="20" t="n"/>
      <c r="H82" s="13" t="n"/>
      <c r="I82" s="13" t="n"/>
      <c r="J82" s="13" t="n"/>
      <c r="K82" s="20" t="n"/>
      <c r="L82" s="20" t="n"/>
      <c r="M82" s="20" t="n"/>
    </row>
    <row r="83" ht="23" customHeight="1">
      <c r="A83" s="21" t="n"/>
      <c r="B83" s="19" t="n"/>
      <c r="C83" s="27">
        <f>IF($B83="","",IFERROR(INDEX('管理台帳'!$B$7:$B$106,MATCH($B83,'管理台帳'!$A$7:$A$106,0))&amp;"","台帳に無い番号"))</f>
        <v/>
      </c>
      <c r="D83" s="27">
        <f>IF($B83="","",IFERROR(INDEX('管理台帳'!$C$7:$C$106,MATCH($B83,'管理台帳'!$A$7:$A$106,0))&amp;"",""))</f>
        <v/>
      </c>
      <c r="E83" s="13" t="n"/>
      <c r="F83" s="20" t="n"/>
      <c r="G83" s="20" t="n"/>
      <c r="H83" s="13" t="n"/>
      <c r="I83" s="13" t="n"/>
      <c r="J83" s="13" t="n"/>
      <c r="K83" s="20" t="n"/>
      <c r="L83" s="20" t="n"/>
      <c r="M83" s="20" t="n"/>
    </row>
    <row r="84" ht="23" customHeight="1">
      <c r="A84" s="21" t="n"/>
      <c r="B84" s="19" t="n"/>
      <c r="C84" s="27">
        <f>IF($B84="","",IFERROR(INDEX('管理台帳'!$B$7:$B$106,MATCH($B84,'管理台帳'!$A$7:$A$106,0))&amp;"","台帳に無い番号"))</f>
        <v/>
      </c>
      <c r="D84" s="27">
        <f>IF($B84="","",IFERROR(INDEX('管理台帳'!$C$7:$C$106,MATCH($B84,'管理台帳'!$A$7:$A$106,0))&amp;"",""))</f>
        <v/>
      </c>
      <c r="E84" s="13" t="n"/>
      <c r="F84" s="20" t="n"/>
      <c r="G84" s="20" t="n"/>
      <c r="H84" s="13" t="n"/>
      <c r="I84" s="13" t="n"/>
      <c r="J84" s="13" t="n"/>
      <c r="K84" s="20" t="n"/>
      <c r="L84" s="20" t="n"/>
      <c r="M84" s="20" t="n"/>
    </row>
    <row r="85" ht="23" customHeight="1">
      <c r="A85" s="21" t="n"/>
      <c r="B85" s="19" t="n"/>
      <c r="C85" s="27">
        <f>IF($B85="","",IFERROR(INDEX('管理台帳'!$B$7:$B$106,MATCH($B85,'管理台帳'!$A$7:$A$106,0))&amp;"","台帳に無い番号"))</f>
        <v/>
      </c>
      <c r="D85" s="27">
        <f>IF($B85="","",IFERROR(INDEX('管理台帳'!$C$7:$C$106,MATCH($B85,'管理台帳'!$A$7:$A$106,0))&amp;"",""))</f>
        <v/>
      </c>
      <c r="E85" s="13" t="n"/>
      <c r="F85" s="20" t="n"/>
      <c r="G85" s="20" t="n"/>
      <c r="H85" s="13" t="n"/>
      <c r="I85" s="13" t="n"/>
      <c r="J85" s="13" t="n"/>
      <c r="K85" s="20" t="n"/>
      <c r="L85" s="20" t="n"/>
      <c r="M85" s="20" t="n"/>
    </row>
    <row r="86" ht="23" customHeight="1">
      <c r="A86" s="21" t="n"/>
      <c r="B86" s="19" t="n"/>
      <c r="C86" s="27">
        <f>IF($B86="","",IFERROR(INDEX('管理台帳'!$B$7:$B$106,MATCH($B86,'管理台帳'!$A$7:$A$106,0))&amp;"","台帳に無い番号"))</f>
        <v/>
      </c>
      <c r="D86" s="27">
        <f>IF($B86="","",IFERROR(INDEX('管理台帳'!$C$7:$C$106,MATCH($B86,'管理台帳'!$A$7:$A$106,0))&amp;"",""))</f>
        <v/>
      </c>
      <c r="E86" s="13" t="n"/>
      <c r="F86" s="20" t="n"/>
      <c r="G86" s="20" t="n"/>
      <c r="H86" s="13" t="n"/>
      <c r="I86" s="13" t="n"/>
      <c r="J86" s="13" t="n"/>
      <c r="K86" s="20" t="n"/>
      <c r="L86" s="20" t="n"/>
      <c r="M86" s="20" t="n"/>
    </row>
    <row r="87" ht="23" customHeight="1">
      <c r="A87" s="21" t="n"/>
      <c r="B87" s="19" t="n"/>
      <c r="C87" s="27">
        <f>IF($B87="","",IFERROR(INDEX('管理台帳'!$B$7:$B$106,MATCH($B87,'管理台帳'!$A$7:$A$106,0))&amp;"","台帳に無い番号"))</f>
        <v/>
      </c>
      <c r="D87" s="27">
        <f>IF($B87="","",IFERROR(INDEX('管理台帳'!$C$7:$C$106,MATCH($B87,'管理台帳'!$A$7:$A$106,0))&amp;"",""))</f>
        <v/>
      </c>
      <c r="E87" s="13" t="n"/>
      <c r="F87" s="20" t="n"/>
      <c r="G87" s="20" t="n"/>
      <c r="H87" s="13" t="n"/>
      <c r="I87" s="13" t="n"/>
      <c r="J87" s="13" t="n"/>
      <c r="K87" s="20" t="n"/>
      <c r="L87" s="20" t="n"/>
      <c r="M87" s="20" t="n"/>
    </row>
    <row r="88" ht="23" customHeight="1">
      <c r="A88" s="21" t="n"/>
      <c r="B88" s="19" t="n"/>
      <c r="C88" s="27">
        <f>IF($B88="","",IFERROR(INDEX('管理台帳'!$B$7:$B$106,MATCH($B88,'管理台帳'!$A$7:$A$106,0))&amp;"","台帳に無い番号"))</f>
        <v/>
      </c>
      <c r="D88" s="27">
        <f>IF($B88="","",IFERROR(INDEX('管理台帳'!$C$7:$C$106,MATCH($B88,'管理台帳'!$A$7:$A$106,0))&amp;"",""))</f>
        <v/>
      </c>
      <c r="E88" s="13" t="n"/>
      <c r="F88" s="20" t="n"/>
      <c r="G88" s="20" t="n"/>
      <c r="H88" s="13" t="n"/>
      <c r="I88" s="13" t="n"/>
      <c r="J88" s="13" t="n"/>
      <c r="K88" s="20" t="n"/>
      <c r="L88" s="20" t="n"/>
      <c r="M88" s="20" t="n"/>
    </row>
    <row r="89" ht="23" customHeight="1">
      <c r="A89" s="21" t="n"/>
      <c r="B89" s="19" t="n"/>
      <c r="C89" s="27">
        <f>IF($B89="","",IFERROR(INDEX('管理台帳'!$B$7:$B$106,MATCH($B89,'管理台帳'!$A$7:$A$106,0))&amp;"","台帳に無い番号"))</f>
        <v/>
      </c>
      <c r="D89" s="27">
        <f>IF($B89="","",IFERROR(INDEX('管理台帳'!$C$7:$C$106,MATCH($B89,'管理台帳'!$A$7:$A$106,0))&amp;"",""))</f>
        <v/>
      </c>
      <c r="E89" s="13" t="n"/>
      <c r="F89" s="20" t="n"/>
      <c r="G89" s="20" t="n"/>
      <c r="H89" s="13" t="n"/>
      <c r="I89" s="13" t="n"/>
      <c r="J89" s="13" t="n"/>
      <c r="K89" s="20" t="n"/>
      <c r="L89" s="20" t="n"/>
      <c r="M89" s="20" t="n"/>
    </row>
    <row r="90" ht="23" customHeight="1">
      <c r="A90" s="21" t="n"/>
      <c r="B90" s="19" t="n"/>
      <c r="C90" s="27">
        <f>IF($B90="","",IFERROR(INDEX('管理台帳'!$B$7:$B$106,MATCH($B90,'管理台帳'!$A$7:$A$106,0))&amp;"","台帳に無い番号"))</f>
        <v/>
      </c>
      <c r="D90" s="27">
        <f>IF($B90="","",IFERROR(INDEX('管理台帳'!$C$7:$C$106,MATCH($B90,'管理台帳'!$A$7:$A$106,0))&amp;"",""))</f>
        <v/>
      </c>
      <c r="E90" s="13" t="n"/>
      <c r="F90" s="20" t="n"/>
      <c r="G90" s="20" t="n"/>
      <c r="H90" s="13" t="n"/>
      <c r="I90" s="13" t="n"/>
      <c r="J90" s="13" t="n"/>
      <c r="K90" s="20" t="n"/>
      <c r="L90" s="20" t="n"/>
      <c r="M90" s="20" t="n"/>
    </row>
    <row r="91" ht="23" customHeight="1">
      <c r="A91" s="21" t="n"/>
      <c r="B91" s="19" t="n"/>
      <c r="C91" s="27">
        <f>IF($B91="","",IFERROR(INDEX('管理台帳'!$B$7:$B$106,MATCH($B91,'管理台帳'!$A$7:$A$106,0))&amp;"","台帳に無い番号"))</f>
        <v/>
      </c>
      <c r="D91" s="27">
        <f>IF($B91="","",IFERROR(INDEX('管理台帳'!$C$7:$C$106,MATCH($B91,'管理台帳'!$A$7:$A$106,0))&amp;"",""))</f>
        <v/>
      </c>
      <c r="E91" s="13" t="n"/>
      <c r="F91" s="20" t="n"/>
      <c r="G91" s="20" t="n"/>
      <c r="H91" s="13" t="n"/>
      <c r="I91" s="13" t="n"/>
      <c r="J91" s="13" t="n"/>
      <c r="K91" s="20" t="n"/>
      <c r="L91" s="20" t="n"/>
      <c r="M91" s="20" t="n"/>
    </row>
    <row r="92" ht="23" customHeight="1">
      <c r="A92" s="21" t="n"/>
      <c r="B92" s="19" t="n"/>
      <c r="C92" s="27">
        <f>IF($B92="","",IFERROR(INDEX('管理台帳'!$B$7:$B$106,MATCH($B92,'管理台帳'!$A$7:$A$106,0))&amp;"","台帳に無い番号"))</f>
        <v/>
      </c>
      <c r="D92" s="27">
        <f>IF($B92="","",IFERROR(INDEX('管理台帳'!$C$7:$C$106,MATCH($B92,'管理台帳'!$A$7:$A$106,0))&amp;"",""))</f>
        <v/>
      </c>
      <c r="E92" s="13" t="n"/>
      <c r="F92" s="20" t="n"/>
      <c r="G92" s="20" t="n"/>
      <c r="H92" s="13" t="n"/>
      <c r="I92" s="13" t="n"/>
      <c r="J92" s="13" t="n"/>
      <c r="K92" s="20" t="n"/>
      <c r="L92" s="20" t="n"/>
      <c r="M92" s="20" t="n"/>
    </row>
    <row r="93" ht="23" customHeight="1">
      <c r="A93" s="21" t="n"/>
      <c r="B93" s="19" t="n"/>
      <c r="C93" s="27">
        <f>IF($B93="","",IFERROR(INDEX('管理台帳'!$B$7:$B$106,MATCH($B93,'管理台帳'!$A$7:$A$106,0))&amp;"","台帳に無い番号"))</f>
        <v/>
      </c>
      <c r="D93" s="27">
        <f>IF($B93="","",IFERROR(INDEX('管理台帳'!$C$7:$C$106,MATCH($B93,'管理台帳'!$A$7:$A$106,0))&amp;"",""))</f>
        <v/>
      </c>
      <c r="E93" s="13" t="n"/>
      <c r="F93" s="20" t="n"/>
      <c r="G93" s="20" t="n"/>
      <c r="H93" s="13" t="n"/>
      <c r="I93" s="13" t="n"/>
      <c r="J93" s="13" t="n"/>
      <c r="K93" s="20" t="n"/>
      <c r="L93" s="20" t="n"/>
      <c r="M93" s="20" t="n"/>
    </row>
    <row r="94" ht="23" customHeight="1">
      <c r="A94" s="21" t="n"/>
      <c r="B94" s="19" t="n"/>
      <c r="C94" s="27">
        <f>IF($B94="","",IFERROR(INDEX('管理台帳'!$B$7:$B$106,MATCH($B94,'管理台帳'!$A$7:$A$106,0))&amp;"","台帳に無い番号"))</f>
        <v/>
      </c>
      <c r="D94" s="27">
        <f>IF($B94="","",IFERROR(INDEX('管理台帳'!$C$7:$C$106,MATCH($B94,'管理台帳'!$A$7:$A$106,0))&amp;"",""))</f>
        <v/>
      </c>
      <c r="E94" s="13" t="n"/>
      <c r="F94" s="20" t="n"/>
      <c r="G94" s="20" t="n"/>
      <c r="H94" s="13" t="n"/>
      <c r="I94" s="13" t="n"/>
      <c r="J94" s="13" t="n"/>
      <c r="K94" s="20" t="n"/>
      <c r="L94" s="20" t="n"/>
      <c r="M94" s="20" t="n"/>
    </row>
    <row r="95" ht="23" customHeight="1">
      <c r="A95" s="21" t="n"/>
      <c r="B95" s="19" t="n"/>
      <c r="C95" s="27">
        <f>IF($B95="","",IFERROR(INDEX('管理台帳'!$B$7:$B$106,MATCH($B95,'管理台帳'!$A$7:$A$106,0))&amp;"","台帳に無い番号"))</f>
        <v/>
      </c>
      <c r="D95" s="27">
        <f>IF($B95="","",IFERROR(INDEX('管理台帳'!$C$7:$C$106,MATCH($B95,'管理台帳'!$A$7:$A$106,0))&amp;"",""))</f>
        <v/>
      </c>
      <c r="E95" s="13" t="n"/>
      <c r="F95" s="20" t="n"/>
      <c r="G95" s="20" t="n"/>
      <c r="H95" s="13" t="n"/>
      <c r="I95" s="13" t="n"/>
      <c r="J95" s="13" t="n"/>
      <c r="K95" s="20" t="n"/>
      <c r="L95" s="20" t="n"/>
      <c r="M95" s="20" t="n"/>
    </row>
    <row r="96" ht="23" customHeight="1">
      <c r="A96" s="21" t="n"/>
      <c r="B96" s="19" t="n"/>
      <c r="C96" s="27">
        <f>IF($B96="","",IFERROR(INDEX('管理台帳'!$B$7:$B$106,MATCH($B96,'管理台帳'!$A$7:$A$106,0))&amp;"","台帳に無い番号"))</f>
        <v/>
      </c>
      <c r="D96" s="27">
        <f>IF($B96="","",IFERROR(INDEX('管理台帳'!$C$7:$C$106,MATCH($B96,'管理台帳'!$A$7:$A$106,0))&amp;"",""))</f>
        <v/>
      </c>
      <c r="E96" s="13" t="n"/>
      <c r="F96" s="20" t="n"/>
      <c r="G96" s="20" t="n"/>
      <c r="H96" s="13" t="n"/>
      <c r="I96" s="13" t="n"/>
      <c r="J96" s="13" t="n"/>
      <c r="K96" s="20" t="n"/>
      <c r="L96" s="20" t="n"/>
      <c r="M96" s="20" t="n"/>
    </row>
    <row r="97" ht="23" customHeight="1">
      <c r="A97" s="21" t="n"/>
      <c r="B97" s="19" t="n"/>
      <c r="C97" s="27">
        <f>IF($B97="","",IFERROR(INDEX('管理台帳'!$B$7:$B$106,MATCH($B97,'管理台帳'!$A$7:$A$106,0))&amp;"","台帳に無い番号"))</f>
        <v/>
      </c>
      <c r="D97" s="27">
        <f>IF($B97="","",IFERROR(INDEX('管理台帳'!$C$7:$C$106,MATCH($B97,'管理台帳'!$A$7:$A$106,0))&amp;"",""))</f>
        <v/>
      </c>
      <c r="E97" s="13" t="n"/>
      <c r="F97" s="20" t="n"/>
      <c r="G97" s="20" t="n"/>
      <c r="H97" s="13" t="n"/>
      <c r="I97" s="13" t="n"/>
      <c r="J97" s="13" t="n"/>
      <c r="K97" s="20" t="n"/>
      <c r="L97" s="20" t="n"/>
      <c r="M97" s="20" t="n"/>
    </row>
    <row r="98" ht="23" customHeight="1">
      <c r="A98" s="21" t="n"/>
      <c r="B98" s="19" t="n"/>
      <c r="C98" s="27">
        <f>IF($B98="","",IFERROR(INDEX('管理台帳'!$B$7:$B$106,MATCH($B98,'管理台帳'!$A$7:$A$106,0))&amp;"","台帳に無い番号"))</f>
        <v/>
      </c>
      <c r="D98" s="27">
        <f>IF($B98="","",IFERROR(INDEX('管理台帳'!$C$7:$C$106,MATCH($B98,'管理台帳'!$A$7:$A$106,0))&amp;"",""))</f>
        <v/>
      </c>
      <c r="E98" s="13" t="n"/>
      <c r="F98" s="20" t="n"/>
      <c r="G98" s="20" t="n"/>
      <c r="H98" s="13" t="n"/>
      <c r="I98" s="13" t="n"/>
      <c r="J98" s="13" t="n"/>
      <c r="K98" s="20" t="n"/>
      <c r="L98" s="20" t="n"/>
      <c r="M98" s="20" t="n"/>
    </row>
    <row r="99" ht="23" customHeight="1">
      <c r="A99" s="21" t="n"/>
      <c r="B99" s="19" t="n"/>
      <c r="C99" s="27">
        <f>IF($B99="","",IFERROR(INDEX('管理台帳'!$B$7:$B$106,MATCH($B99,'管理台帳'!$A$7:$A$106,0))&amp;"","台帳に無い番号"))</f>
        <v/>
      </c>
      <c r="D99" s="27">
        <f>IF($B99="","",IFERROR(INDEX('管理台帳'!$C$7:$C$106,MATCH($B99,'管理台帳'!$A$7:$A$106,0))&amp;"",""))</f>
        <v/>
      </c>
      <c r="E99" s="13" t="n"/>
      <c r="F99" s="20" t="n"/>
      <c r="G99" s="20" t="n"/>
      <c r="H99" s="13" t="n"/>
      <c r="I99" s="13" t="n"/>
      <c r="J99" s="13" t="n"/>
      <c r="K99" s="20" t="n"/>
      <c r="L99" s="20" t="n"/>
      <c r="M99" s="20" t="n"/>
    </row>
    <row r="100" ht="23" customHeight="1">
      <c r="A100" s="21" t="n"/>
      <c r="B100" s="19" t="n"/>
      <c r="C100" s="27">
        <f>IF($B100="","",IFERROR(INDEX('管理台帳'!$B$7:$B$106,MATCH($B100,'管理台帳'!$A$7:$A$106,0))&amp;"","台帳に無い番号"))</f>
        <v/>
      </c>
      <c r="D100" s="27">
        <f>IF($B100="","",IFERROR(INDEX('管理台帳'!$C$7:$C$106,MATCH($B100,'管理台帳'!$A$7:$A$106,0))&amp;"",""))</f>
        <v/>
      </c>
      <c r="E100" s="13" t="n"/>
      <c r="F100" s="20" t="n"/>
      <c r="G100" s="20" t="n"/>
      <c r="H100" s="13" t="n"/>
      <c r="I100" s="13" t="n"/>
      <c r="J100" s="13" t="n"/>
      <c r="K100" s="20" t="n"/>
      <c r="L100" s="20" t="n"/>
      <c r="M100" s="20" t="n"/>
    </row>
    <row r="101" ht="23" customHeight="1">
      <c r="A101" s="21" t="n"/>
      <c r="B101" s="19" t="n"/>
      <c r="C101" s="27">
        <f>IF($B101="","",IFERROR(INDEX('管理台帳'!$B$7:$B$106,MATCH($B101,'管理台帳'!$A$7:$A$106,0))&amp;"","台帳に無い番号"))</f>
        <v/>
      </c>
      <c r="D101" s="27">
        <f>IF($B101="","",IFERROR(INDEX('管理台帳'!$C$7:$C$106,MATCH($B101,'管理台帳'!$A$7:$A$106,0))&amp;"",""))</f>
        <v/>
      </c>
      <c r="E101" s="13" t="n"/>
      <c r="F101" s="20" t="n"/>
      <c r="G101" s="20" t="n"/>
      <c r="H101" s="13" t="n"/>
      <c r="I101" s="13" t="n"/>
      <c r="J101" s="13" t="n"/>
      <c r="K101" s="20" t="n"/>
      <c r="L101" s="20" t="n"/>
      <c r="M101" s="20" t="n"/>
    </row>
    <row r="102" ht="23" customHeight="1">
      <c r="A102" s="21" t="n"/>
      <c r="B102" s="19" t="n"/>
      <c r="C102" s="27">
        <f>IF($B102="","",IFERROR(INDEX('管理台帳'!$B$7:$B$106,MATCH($B102,'管理台帳'!$A$7:$A$106,0))&amp;"","台帳に無い番号"))</f>
        <v/>
      </c>
      <c r="D102" s="27">
        <f>IF($B102="","",IFERROR(INDEX('管理台帳'!$C$7:$C$106,MATCH($B102,'管理台帳'!$A$7:$A$106,0))&amp;"",""))</f>
        <v/>
      </c>
      <c r="E102" s="13" t="n"/>
      <c r="F102" s="20" t="n"/>
      <c r="G102" s="20" t="n"/>
      <c r="H102" s="13" t="n"/>
      <c r="I102" s="13" t="n"/>
      <c r="J102" s="13" t="n"/>
      <c r="K102" s="20" t="n"/>
      <c r="L102" s="20" t="n"/>
      <c r="M102" s="20" t="n"/>
    </row>
    <row r="103" ht="23" customHeight="1">
      <c r="A103" s="21" t="n"/>
      <c r="B103" s="19" t="n"/>
      <c r="C103" s="27">
        <f>IF($B103="","",IFERROR(INDEX('管理台帳'!$B$7:$B$106,MATCH($B103,'管理台帳'!$A$7:$A$106,0))&amp;"","台帳に無い番号"))</f>
        <v/>
      </c>
      <c r="D103" s="27">
        <f>IF($B103="","",IFERROR(INDEX('管理台帳'!$C$7:$C$106,MATCH($B103,'管理台帳'!$A$7:$A$106,0))&amp;"",""))</f>
        <v/>
      </c>
      <c r="E103" s="13" t="n"/>
      <c r="F103" s="20" t="n"/>
      <c r="G103" s="20" t="n"/>
      <c r="H103" s="13" t="n"/>
      <c r="I103" s="13" t="n"/>
      <c r="J103" s="13" t="n"/>
      <c r="K103" s="20" t="n"/>
      <c r="L103" s="20" t="n"/>
      <c r="M103" s="20" t="n"/>
    </row>
    <row r="104" ht="23" customHeight="1">
      <c r="A104" s="21" t="n"/>
      <c r="B104" s="19" t="n"/>
      <c r="C104" s="27">
        <f>IF($B104="","",IFERROR(INDEX('管理台帳'!$B$7:$B$106,MATCH($B104,'管理台帳'!$A$7:$A$106,0))&amp;"","台帳に無い番号"))</f>
        <v/>
      </c>
      <c r="D104" s="27">
        <f>IF($B104="","",IFERROR(INDEX('管理台帳'!$C$7:$C$106,MATCH($B104,'管理台帳'!$A$7:$A$106,0))&amp;"",""))</f>
        <v/>
      </c>
      <c r="E104" s="13" t="n"/>
      <c r="F104" s="20" t="n"/>
      <c r="G104" s="20" t="n"/>
      <c r="H104" s="13" t="n"/>
      <c r="I104" s="13" t="n"/>
      <c r="J104" s="13" t="n"/>
      <c r="K104" s="20" t="n"/>
      <c r="L104" s="20" t="n"/>
      <c r="M104" s="20" t="n"/>
    </row>
    <row r="105" ht="23" customHeight="1">
      <c r="A105" s="21" t="n"/>
      <c r="B105" s="19" t="n"/>
      <c r="C105" s="27">
        <f>IF($B105="","",IFERROR(INDEX('管理台帳'!$B$7:$B$106,MATCH($B105,'管理台帳'!$A$7:$A$106,0))&amp;"","台帳に無い番号"))</f>
        <v/>
      </c>
      <c r="D105" s="27">
        <f>IF($B105="","",IFERROR(INDEX('管理台帳'!$C$7:$C$106,MATCH($B105,'管理台帳'!$A$7:$A$106,0))&amp;"",""))</f>
        <v/>
      </c>
      <c r="E105" s="13" t="n"/>
      <c r="F105" s="20" t="n"/>
      <c r="G105" s="20" t="n"/>
      <c r="H105" s="13" t="n"/>
      <c r="I105" s="13" t="n"/>
      <c r="J105" s="13" t="n"/>
      <c r="K105" s="20" t="n"/>
      <c r="L105" s="20" t="n"/>
      <c r="M105" s="20" t="n"/>
    </row>
    <row r="106" ht="23" customHeight="1">
      <c r="A106" s="21" t="n"/>
      <c r="B106" s="19" t="n"/>
      <c r="C106" s="27">
        <f>IF($B106="","",IFERROR(INDEX('管理台帳'!$B$7:$B$106,MATCH($B106,'管理台帳'!$A$7:$A$106,0))&amp;"","台帳に無い番号"))</f>
        <v/>
      </c>
      <c r="D106" s="27">
        <f>IF($B106="","",IFERROR(INDEX('管理台帳'!$C$7:$C$106,MATCH($B106,'管理台帳'!$A$7:$A$106,0))&amp;"",""))</f>
        <v/>
      </c>
      <c r="E106" s="13" t="n"/>
      <c r="F106" s="20" t="n"/>
      <c r="G106" s="20" t="n"/>
      <c r="H106" s="13" t="n"/>
      <c r="I106" s="13" t="n"/>
      <c r="J106" s="13" t="n"/>
      <c r="K106" s="20" t="n"/>
      <c r="L106" s="20" t="n"/>
      <c r="M106" s="20" t="n"/>
    </row>
    <row r="107" ht="23" customHeight="1">
      <c r="A107" s="21" t="n"/>
      <c r="B107" s="19" t="n"/>
      <c r="C107" s="27">
        <f>IF($B107="","",IFERROR(INDEX('管理台帳'!$B$7:$B$106,MATCH($B107,'管理台帳'!$A$7:$A$106,0))&amp;"","台帳に無い番号"))</f>
        <v/>
      </c>
      <c r="D107" s="27">
        <f>IF($B107="","",IFERROR(INDEX('管理台帳'!$C$7:$C$106,MATCH($B107,'管理台帳'!$A$7:$A$106,0))&amp;"",""))</f>
        <v/>
      </c>
      <c r="E107" s="13" t="n"/>
      <c r="F107" s="20" t="n"/>
      <c r="G107" s="20" t="n"/>
      <c r="H107" s="13" t="n"/>
      <c r="I107" s="13" t="n"/>
      <c r="J107" s="13" t="n"/>
      <c r="K107" s="20" t="n"/>
      <c r="L107" s="20" t="n"/>
      <c r="M107" s="20" t="n"/>
    </row>
    <row r="108" ht="23" customHeight="1">
      <c r="A108" s="21" t="n"/>
      <c r="B108" s="19" t="n"/>
      <c r="C108" s="27">
        <f>IF($B108="","",IFERROR(INDEX('管理台帳'!$B$7:$B$106,MATCH($B108,'管理台帳'!$A$7:$A$106,0))&amp;"","台帳に無い番号"))</f>
        <v/>
      </c>
      <c r="D108" s="27">
        <f>IF($B108="","",IFERROR(INDEX('管理台帳'!$C$7:$C$106,MATCH($B108,'管理台帳'!$A$7:$A$106,0))&amp;"",""))</f>
        <v/>
      </c>
      <c r="E108" s="13" t="n"/>
      <c r="F108" s="20" t="n"/>
      <c r="G108" s="20" t="n"/>
      <c r="H108" s="13" t="n"/>
      <c r="I108" s="13" t="n"/>
      <c r="J108" s="13" t="n"/>
      <c r="K108" s="20" t="n"/>
      <c r="L108" s="20" t="n"/>
      <c r="M108" s="20" t="n"/>
    </row>
    <row r="109" ht="23" customHeight="1">
      <c r="A109" s="21" t="n"/>
      <c r="B109" s="19" t="n"/>
      <c r="C109" s="27">
        <f>IF($B109="","",IFERROR(INDEX('管理台帳'!$B$7:$B$106,MATCH($B109,'管理台帳'!$A$7:$A$106,0))&amp;"","台帳に無い番号"))</f>
        <v/>
      </c>
      <c r="D109" s="27">
        <f>IF($B109="","",IFERROR(INDEX('管理台帳'!$C$7:$C$106,MATCH($B109,'管理台帳'!$A$7:$A$106,0))&amp;"",""))</f>
        <v/>
      </c>
      <c r="E109" s="13" t="n"/>
      <c r="F109" s="20" t="n"/>
      <c r="G109" s="20" t="n"/>
      <c r="H109" s="13" t="n"/>
      <c r="I109" s="13" t="n"/>
      <c r="J109" s="13" t="n"/>
      <c r="K109" s="20" t="n"/>
      <c r="L109" s="20" t="n"/>
      <c r="M109" s="20" t="n"/>
    </row>
    <row r="110" ht="23" customHeight="1">
      <c r="A110" s="21" t="n"/>
      <c r="B110" s="19" t="n"/>
      <c r="C110" s="27">
        <f>IF($B110="","",IFERROR(INDEX('管理台帳'!$B$7:$B$106,MATCH($B110,'管理台帳'!$A$7:$A$106,0))&amp;"","台帳に無い番号"))</f>
        <v/>
      </c>
      <c r="D110" s="27">
        <f>IF($B110="","",IFERROR(INDEX('管理台帳'!$C$7:$C$106,MATCH($B110,'管理台帳'!$A$7:$A$106,0))&amp;"",""))</f>
        <v/>
      </c>
      <c r="E110" s="13" t="n"/>
      <c r="F110" s="20" t="n"/>
      <c r="G110" s="20" t="n"/>
      <c r="H110" s="13" t="n"/>
      <c r="I110" s="13" t="n"/>
      <c r="J110" s="13" t="n"/>
      <c r="K110" s="20" t="n"/>
      <c r="L110" s="20" t="n"/>
      <c r="M110" s="20" t="n"/>
    </row>
    <row r="111" ht="23" customHeight="1">
      <c r="A111" s="21" t="n"/>
      <c r="B111" s="19" t="n"/>
      <c r="C111" s="27">
        <f>IF($B111="","",IFERROR(INDEX('管理台帳'!$B$7:$B$106,MATCH($B111,'管理台帳'!$A$7:$A$106,0))&amp;"","台帳に無い番号"))</f>
        <v/>
      </c>
      <c r="D111" s="27">
        <f>IF($B111="","",IFERROR(INDEX('管理台帳'!$C$7:$C$106,MATCH($B111,'管理台帳'!$A$7:$A$106,0))&amp;"",""))</f>
        <v/>
      </c>
      <c r="E111" s="13" t="n"/>
      <c r="F111" s="20" t="n"/>
      <c r="G111" s="20" t="n"/>
      <c r="H111" s="13" t="n"/>
      <c r="I111" s="13" t="n"/>
      <c r="J111" s="13" t="n"/>
      <c r="K111" s="20" t="n"/>
      <c r="L111" s="20" t="n"/>
      <c r="M111" s="20" t="n"/>
    </row>
    <row r="112" ht="23" customHeight="1">
      <c r="A112" s="21" t="n"/>
      <c r="B112" s="19" t="n"/>
      <c r="C112" s="27">
        <f>IF($B112="","",IFERROR(INDEX('管理台帳'!$B$7:$B$106,MATCH($B112,'管理台帳'!$A$7:$A$106,0))&amp;"","台帳に無い番号"))</f>
        <v/>
      </c>
      <c r="D112" s="27">
        <f>IF($B112="","",IFERROR(INDEX('管理台帳'!$C$7:$C$106,MATCH($B112,'管理台帳'!$A$7:$A$106,0))&amp;"",""))</f>
        <v/>
      </c>
      <c r="E112" s="13" t="n"/>
      <c r="F112" s="20" t="n"/>
      <c r="G112" s="20" t="n"/>
      <c r="H112" s="13" t="n"/>
      <c r="I112" s="13" t="n"/>
      <c r="J112" s="13" t="n"/>
      <c r="K112" s="20" t="n"/>
      <c r="L112" s="20" t="n"/>
      <c r="M112" s="20" t="n"/>
    </row>
    <row r="113" ht="23" customHeight="1">
      <c r="A113" s="21" t="n"/>
      <c r="B113" s="19" t="n"/>
      <c r="C113" s="27">
        <f>IF($B113="","",IFERROR(INDEX('管理台帳'!$B$7:$B$106,MATCH($B113,'管理台帳'!$A$7:$A$106,0))&amp;"","台帳に無い番号"))</f>
        <v/>
      </c>
      <c r="D113" s="27">
        <f>IF($B113="","",IFERROR(INDEX('管理台帳'!$C$7:$C$106,MATCH($B113,'管理台帳'!$A$7:$A$106,0))&amp;"",""))</f>
        <v/>
      </c>
      <c r="E113" s="13" t="n"/>
      <c r="F113" s="20" t="n"/>
      <c r="G113" s="20" t="n"/>
      <c r="H113" s="13" t="n"/>
      <c r="I113" s="13" t="n"/>
      <c r="J113" s="13" t="n"/>
      <c r="K113" s="20" t="n"/>
      <c r="L113" s="20" t="n"/>
      <c r="M113" s="20" t="n"/>
    </row>
    <row r="114" ht="23" customHeight="1">
      <c r="A114" s="21" t="n"/>
      <c r="B114" s="19" t="n"/>
      <c r="C114" s="27">
        <f>IF($B114="","",IFERROR(INDEX('管理台帳'!$B$7:$B$106,MATCH($B114,'管理台帳'!$A$7:$A$106,0))&amp;"","台帳に無い番号"))</f>
        <v/>
      </c>
      <c r="D114" s="27">
        <f>IF($B114="","",IFERROR(INDEX('管理台帳'!$C$7:$C$106,MATCH($B114,'管理台帳'!$A$7:$A$106,0))&amp;"",""))</f>
        <v/>
      </c>
      <c r="E114" s="13" t="n"/>
      <c r="F114" s="20" t="n"/>
      <c r="G114" s="20" t="n"/>
      <c r="H114" s="13" t="n"/>
      <c r="I114" s="13" t="n"/>
      <c r="J114" s="13" t="n"/>
      <c r="K114" s="20" t="n"/>
      <c r="L114" s="20" t="n"/>
      <c r="M114" s="20" t="n"/>
    </row>
    <row r="115" ht="23" customHeight="1">
      <c r="A115" s="21" t="n"/>
      <c r="B115" s="19" t="n"/>
      <c r="C115" s="27">
        <f>IF($B115="","",IFERROR(INDEX('管理台帳'!$B$7:$B$106,MATCH($B115,'管理台帳'!$A$7:$A$106,0))&amp;"","台帳に無い番号"))</f>
        <v/>
      </c>
      <c r="D115" s="27">
        <f>IF($B115="","",IFERROR(INDEX('管理台帳'!$C$7:$C$106,MATCH($B115,'管理台帳'!$A$7:$A$106,0))&amp;"",""))</f>
        <v/>
      </c>
      <c r="E115" s="13" t="n"/>
      <c r="F115" s="20" t="n"/>
      <c r="G115" s="20" t="n"/>
      <c r="H115" s="13" t="n"/>
      <c r="I115" s="13" t="n"/>
      <c r="J115" s="13" t="n"/>
      <c r="K115" s="20" t="n"/>
      <c r="L115" s="20" t="n"/>
      <c r="M115" s="20" t="n"/>
    </row>
    <row r="116" ht="23" customHeight="1">
      <c r="A116" s="21" t="n"/>
      <c r="B116" s="19" t="n"/>
      <c r="C116" s="27">
        <f>IF($B116="","",IFERROR(INDEX('管理台帳'!$B$7:$B$106,MATCH($B116,'管理台帳'!$A$7:$A$106,0))&amp;"","台帳に無い番号"))</f>
        <v/>
      </c>
      <c r="D116" s="27">
        <f>IF($B116="","",IFERROR(INDEX('管理台帳'!$C$7:$C$106,MATCH($B116,'管理台帳'!$A$7:$A$106,0))&amp;"",""))</f>
        <v/>
      </c>
      <c r="E116" s="13" t="n"/>
      <c r="F116" s="20" t="n"/>
      <c r="G116" s="20" t="n"/>
      <c r="H116" s="13" t="n"/>
      <c r="I116" s="13" t="n"/>
      <c r="J116" s="13" t="n"/>
      <c r="K116" s="20" t="n"/>
      <c r="L116" s="20" t="n"/>
      <c r="M116" s="20" t="n"/>
    </row>
    <row r="117" ht="23" customHeight="1">
      <c r="A117" s="21" t="n"/>
      <c r="B117" s="19" t="n"/>
      <c r="C117" s="27">
        <f>IF($B117="","",IFERROR(INDEX('管理台帳'!$B$7:$B$106,MATCH($B117,'管理台帳'!$A$7:$A$106,0))&amp;"","台帳に無い番号"))</f>
        <v/>
      </c>
      <c r="D117" s="27">
        <f>IF($B117="","",IFERROR(INDEX('管理台帳'!$C$7:$C$106,MATCH($B117,'管理台帳'!$A$7:$A$106,0))&amp;"",""))</f>
        <v/>
      </c>
      <c r="E117" s="13" t="n"/>
      <c r="F117" s="20" t="n"/>
      <c r="G117" s="20" t="n"/>
      <c r="H117" s="13" t="n"/>
      <c r="I117" s="13" t="n"/>
      <c r="J117" s="13" t="n"/>
      <c r="K117" s="20" t="n"/>
      <c r="L117" s="20" t="n"/>
      <c r="M117" s="20" t="n"/>
    </row>
    <row r="118" ht="23" customHeight="1">
      <c r="A118" s="21" t="n"/>
      <c r="B118" s="19" t="n"/>
      <c r="C118" s="27">
        <f>IF($B118="","",IFERROR(INDEX('管理台帳'!$B$7:$B$106,MATCH($B118,'管理台帳'!$A$7:$A$106,0))&amp;"","台帳に無い番号"))</f>
        <v/>
      </c>
      <c r="D118" s="27">
        <f>IF($B118="","",IFERROR(INDEX('管理台帳'!$C$7:$C$106,MATCH($B118,'管理台帳'!$A$7:$A$106,0))&amp;"",""))</f>
        <v/>
      </c>
      <c r="E118" s="13" t="n"/>
      <c r="F118" s="20" t="n"/>
      <c r="G118" s="20" t="n"/>
      <c r="H118" s="13" t="n"/>
      <c r="I118" s="13" t="n"/>
      <c r="J118" s="13" t="n"/>
      <c r="K118" s="20" t="n"/>
      <c r="L118" s="20" t="n"/>
      <c r="M118" s="20" t="n"/>
    </row>
    <row r="119" ht="23" customHeight="1">
      <c r="A119" s="21" t="n"/>
      <c r="B119" s="19" t="n"/>
      <c r="C119" s="27">
        <f>IF($B119="","",IFERROR(INDEX('管理台帳'!$B$7:$B$106,MATCH($B119,'管理台帳'!$A$7:$A$106,0))&amp;"","台帳に無い番号"))</f>
        <v/>
      </c>
      <c r="D119" s="27">
        <f>IF($B119="","",IFERROR(INDEX('管理台帳'!$C$7:$C$106,MATCH($B119,'管理台帳'!$A$7:$A$106,0))&amp;"",""))</f>
        <v/>
      </c>
      <c r="E119" s="13" t="n"/>
      <c r="F119" s="20" t="n"/>
      <c r="G119" s="20" t="n"/>
      <c r="H119" s="13" t="n"/>
      <c r="I119" s="13" t="n"/>
      <c r="J119" s="13" t="n"/>
      <c r="K119" s="20" t="n"/>
      <c r="L119" s="20" t="n"/>
      <c r="M119" s="20" t="n"/>
    </row>
    <row r="120" ht="23" customHeight="1">
      <c r="A120" s="21" t="n"/>
      <c r="B120" s="19" t="n"/>
      <c r="C120" s="27">
        <f>IF($B120="","",IFERROR(INDEX('管理台帳'!$B$7:$B$106,MATCH($B120,'管理台帳'!$A$7:$A$106,0))&amp;"","台帳に無い番号"))</f>
        <v/>
      </c>
      <c r="D120" s="27">
        <f>IF($B120="","",IFERROR(INDEX('管理台帳'!$C$7:$C$106,MATCH($B120,'管理台帳'!$A$7:$A$106,0))&amp;"",""))</f>
        <v/>
      </c>
      <c r="E120" s="13" t="n"/>
      <c r="F120" s="20" t="n"/>
      <c r="G120" s="20" t="n"/>
      <c r="H120" s="13" t="n"/>
      <c r="I120" s="13" t="n"/>
      <c r="J120" s="13" t="n"/>
      <c r="K120" s="20" t="n"/>
      <c r="L120" s="20" t="n"/>
      <c r="M120" s="20" t="n"/>
    </row>
    <row r="121" ht="23" customHeight="1">
      <c r="A121" s="21" t="n"/>
      <c r="B121" s="19" t="n"/>
      <c r="C121" s="27">
        <f>IF($B121="","",IFERROR(INDEX('管理台帳'!$B$7:$B$106,MATCH($B121,'管理台帳'!$A$7:$A$106,0))&amp;"","台帳に無い番号"))</f>
        <v/>
      </c>
      <c r="D121" s="27">
        <f>IF($B121="","",IFERROR(INDEX('管理台帳'!$C$7:$C$106,MATCH($B121,'管理台帳'!$A$7:$A$106,0))&amp;"",""))</f>
        <v/>
      </c>
      <c r="E121" s="13" t="n"/>
      <c r="F121" s="20" t="n"/>
      <c r="G121" s="20" t="n"/>
      <c r="H121" s="13" t="n"/>
      <c r="I121" s="13" t="n"/>
      <c r="J121" s="13" t="n"/>
      <c r="K121" s="20" t="n"/>
      <c r="L121" s="20" t="n"/>
      <c r="M121" s="20" t="n"/>
    </row>
    <row r="122" ht="23" customHeight="1">
      <c r="A122" s="21" t="n"/>
      <c r="B122" s="19" t="n"/>
      <c r="C122" s="27">
        <f>IF($B122="","",IFERROR(INDEX('管理台帳'!$B$7:$B$106,MATCH($B122,'管理台帳'!$A$7:$A$106,0))&amp;"","台帳に無い番号"))</f>
        <v/>
      </c>
      <c r="D122" s="27">
        <f>IF($B122="","",IFERROR(INDEX('管理台帳'!$C$7:$C$106,MATCH($B122,'管理台帳'!$A$7:$A$106,0))&amp;"",""))</f>
        <v/>
      </c>
      <c r="E122" s="13" t="n"/>
      <c r="F122" s="20" t="n"/>
      <c r="G122" s="20" t="n"/>
      <c r="H122" s="13" t="n"/>
      <c r="I122" s="13" t="n"/>
      <c r="J122" s="13" t="n"/>
      <c r="K122" s="20" t="n"/>
      <c r="L122" s="20" t="n"/>
      <c r="M122" s="20" t="n"/>
    </row>
    <row r="123" ht="23" customHeight="1">
      <c r="A123" s="21" t="n"/>
      <c r="B123" s="19" t="n"/>
      <c r="C123" s="27">
        <f>IF($B123="","",IFERROR(INDEX('管理台帳'!$B$7:$B$106,MATCH($B123,'管理台帳'!$A$7:$A$106,0))&amp;"","台帳に無い番号"))</f>
        <v/>
      </c>
      <c r="D123" s="27">
        <f>IF($B123="","",IFERROR(INDEX('管理台帳'!$C$7:$C$106,MATCH($B123,'管理台帳'!$A$7:$A$106,0))&amp;"",""))</f>
        <v/>
      </c>
      <c r="E123" s="13" t="n"/>
      <c r="F123" s="20" t="n"/>
      <c r="G123" s="20" t="n"/>
      <c r="H123" s="13" t="n"/>
      <c r="I123" s="13" t="n"/>
      <c r="J123" s="13" t="n"/>
      <c r="K123" s="20" t="n"/>
      <c r="L123" s="20" t="n"/>
      <c r="M123" s="20" t="n"/>
    </row>
    <row r="124" ht="23" customHeight="1">
      <c r="A124" s="21" t="n"/>
      <c r="B124" s="19" t="n"/>
      <c r="C124" s="27">
        <f>IF($B124="","",IFERROR(INDEX('管理台帳'!$B$7:$B$106,MATCH($B124,'管理台帳'!$A$7:$A$106,0))&amp;"","台帳に無い番号"))</f>
        <v/>
      </c>
      <c r="D124" s="27">
        <f>IF($B124="","",IFERROR(INDEX('管理台帳'!$C$7:$C$106,MATCH($B124,'管理台帳'!$A$7:$A$106,0))&amp;"",""))</f>
        <v/>
      </c>
      <c r="E124" s="13" t="n"/>
      <c r="F124" s="20" t="n"/>
      <c r="G124" s="20" t="n"/>
      <c r="H124" s="13" t="n"/>
      <c r="I124" s="13" t="n"/>
      <c r="J124" s="13" t="n"/>
      <c r="K124" s="20" t="n"/>
      <c r="L124" s="20" t="n"/>
      <c r="M124" s="20" t="n"/>
    </row>
    <row r="125" ht="23" customHeight="1">
      <c r="A125" s="21" t="n"/>
      <c r="B125" s="19" t="n"/>
      <c r="C125" s="27">
        <f>IF($B125="","",IFERROR(INDEX('管理台帳'!$B$7:$B$106,MATCH($B125,'管理台帳'!$A$7:$A$106,0))&amp;"","台帳に無い番号"))</f>
        <v/>
      </c>
      <c r="D125" s="27">
        <f>IF($B125="","",IFERROR(INDEX('管理台帳'!$C$7:$C$106,MATCH($B125,'管理台帳'!$A$7:$A$106,0))&amp;"",""))</f>
        <v/>
      </c>
      <c r="E125" s="13" t="n"/>
      <c r="F125" s="20" t="n"/>
      <c r="G125" s="20" t="n"/>
      <c r="H125" s="13" t="n"/>
      <c r="I125" s="13" t="n"/>
      <c r="J125" s="13" t="n"/>
      <c r="K125" s="20" t="n"/>
      <c r="L125" s="20" t="n"/>
      <c r="M125" s="20" t="n"/>
    </row>
    <row r="126" ht="23" customHeight="1">
      <c r="A126" s="21" t="n"/>
      <c r="B126" s="19" t="n"/>
      <c r="C126" s="27">
        <f>IF($B126="","",IFERROR(INDEX('管理台帳'!$B$7:$B$106,MATCH($B126,'管理台帳'!$A$7:$A$106,0))&amp;"","台帳に無い番号"))</f>
        <v/>
      </c>
      <c r="D126" s="27">
        <f>IF($B126="","",IFERROR(INDEX('管理台帳'!$C$7:$C$106,MATCH($B126,'管理台帳'!$A$7:$A$106,0))&amp;"",""))</f>
        <v/>
      </c>
      <c r="E126" s="13" t="n"/>
      <c r="F126" s="20" t="n"/>
      <c r="G126" s="20" t="n"/>
      <c r="H126" s="13" t="n"/>
      <c r="I126" s="13" t="n"/>
      <c r="J126" s="13" t="n"/>
      <c r="K126" s="20" t="n"/>
      <c r="L126" s="20" t="n"/>
      <c r="M126" s="20" t="n"/>
    </row>
    <row r="127" ht="23" customHeight="1">
      <c r="A127" s="21" t="n"/>
      <c r="B127" s="19" t="n"/>
      <c r="C127" s="27">
        <f>IF($B127="","",IFERROR(INDEX('管理台帳'!$B$7:$B$106,MATCH($B127,'管理台帳'!$A$7:$A$106,0))&amp;"","台帳に無い番号"))</f>
        <v/>
      </c>
      <c r="D127" s="27">
        <f>IF($B127="","",IFERROR(INDEX('管理台帳'!$C$7:$C$106,MATCH($B127,'管理台帳'!$A$7:$A$106,0))&amp;"",""))</f>
        <v/>
      </c>
      <c r="E127" s="13" t="n"/>
      <c r="F127" s="20" t="n"/>
      <c r="G127" s="20" t="n"/>
      <c r="H127" s="13" t="n"/>
      <c r="I127" s="13" t="n"/>
      <c r="J127" s="13" t="n"/>
      <c r="K127" s="20" t="n"/>
      <c r="L127" s="20" t="n"/>
      <c r="M127" s="20" t="n"/>
    </row>
    <row r="128" ht="23" customHeight="1">
      <c r="A128" s="21" t="n"/>
      <c r="B128" s="19" t="n"/>
      <c r="C128" s="27">
        <f>IF($B128="","",IFERROR(INDEX('管理台帳'!$B$7:$B$106,MATCH($B128,'管理台帳'!$A$7:$A$106,0))&amp;"","台帳に無い番号"))</f>
        <v/>
      </c>
      <c r="D128" s="27">
        <f>IF($B128="","",IFERROR(INDEX('管理台帳'!$C$7:$C$106,MATCH($B128,'管理台帳'!$A$7:$A$106,0))&amp;"",""))</f>
        <v/>
      </c>
      <c r="E128" s="13" t="n"/>
      <c r="F128" s="20" t="n"/>
      <c r="G128" s="20" t="n"/>
      <c r="H128" s="13" t="n"/>
      <c r="I128" s="13" t="n"/>
      <c r="J128" s="13" t="n"/>
      <c r="K128" s="20" t="n"/>
      <c r="L128" s="20" t="n"/>
      <c r="M128" s="20" t="n"/>
    </row>
    <row r="129" ht="23" customHeight="1">
      <c r="A129" s="21" t="n"/>
      <c r="B129" s="19" t="n"/>
      <c r="C129" s="27">
        <f>IF($B129="","",IFERROR(INDEX('管理台帳'!$B$7:$B$106,MATCH($B129,'管理台帳'!$A$7:$A$106,0))&amp;"","台帳に無い番号"))</f>
        <v/>
      </c>
      <c r="D129" s="27">
        <f>IF($B129="","",IFERROR(INDEX('管理台帳'!$C$7:$C$106,MATCH($B129,'管理台帳'!$A$7:$A$106,0))&amp;"",""))</f>
        <v/>
      </c>
      <c r="E129" s="13" t="n"/>
      <c r="F129" s="20" t="n"/>
      <c r="G129" s="20" t="n"/>
      <c r="H129" s="13" t="n"/>
      <c r="I129" s="13" t="n"/>
      <c r="J129" s="13" t="n"/>
      <c r="K129" s="20" t="n"/>
      <c r="L129" s="20" t="n"/>
      <c r="M129" s="20" t="n"/>
    </row>
    <row r="130" ht="23" customHeight="1">
      <c r="A130" s="21" t="n"/>
      <c r="B130" s="19" t="n"/>
      <c r="C130" s="27">
        <f>IF($B130="","",IFERROR(INDEX('管理台帳'!$B$7:$B$106,MATCH($B130,'管理台帳'!$A$7:$A$106,0))&amp;"","台帳に無い番号"))</f>
        <v/>
      </c>
      <c r="D130" s="27">
        <f>IF($B130="","",IFERROR(INDEX('管理台帳'!$C$7:$C$106,MATCH($B130,'管理台帳'!$A$7:$A$106,0))&amp;"",""))</f>
        <v/>
      </c>
      <c r="E130" s="13" t="n"/>
      <c r="F130" s="20" t="n"/>
      <c r="G130" s="20" t="n"/>
      <c r="H130" s="13" t="n"/>
      <c r="I130" s="13" t="n"/>
      <c r="J130" s="13" t="n"/>
      <c r="K130" s="20" t="n"/>
      <c r="L130" s="20" t="n"/>
      <c r="M130" s="20" t="n"/>
    </row>
    <row r="131" ht="23" customHeight="1">
      <c r="A131" s="21" t="n"/>
      <c r="B131" s="19" t="n"/>
      <c r="C131" s="27">
        <f>IF($B131="","",IFERROR(INDEX('管理台帳'!$B$7:$B$106,MATCH($B131,'管理台帳'!$A$7:$A$106,0))&amp;"","台帳に無い番号"))</f>
        <v/>
      </c>
      <c r="D131" s="27">
        <f>IF($B131="","",IFERROR(INDEX('管理台帳'!$C$7:$C$106,MATCH($B131,'管理台帳'!$A$7:$A$106,0))&amp;"",""))</f>
        <v/>
      </c>
      <c r="E131" s="13" t="n"/>
      <c r="F131" s="20" t="n"/>
      <c r="G131" s="20" t="n"/>
      <c r="H131" s="13" t="n"/>
      <c r="I131" s="13" t="n"/>
      <c r="J131" s="13" t="n"/>
      <c r="K131" s="20" t="n"/>
      <c r="L131" s="20" t="n"/>
      <c r="M131" s="20" t="n"/>
    </row>
    <row r="132" ht="23" customHeight="1">
      <c r="A132" s="21" t="n"/>
      <c r="B132" s="19" t="n"/>
      <c r="C132" s="27">
        <f>IF($B132="","",IFERROR(INDEX('管理台帳'!$B$7:$B$106,MATCH($B132,'管理台帳'!$A$7:$A$106,0))&amp;"","台帳に無い番号"))</f>
        <v/>
      </c>
      <c r="D132" s="27">
        <f>IF($B132="","",IFERROR(INDEX('管理台帳'!$C$7:$C$106,MATCH($B132,'管理台帳'!$A$7:$A$106,0))&amp;"",""))</f>
        <v/>
      </c>
      <c r="E132" s="13" t="n"/>
      <c r="F132" s="20" t="n"/>
      <c r="G132" s="20" t="n"/>
      <c r="H132" s="13" t="n"/>
      <c r="I132" s="13" t="n"/>
      <c r="J132" s="13" t="n"/>
      <c r="K132" s="20" t="n"/>
      <c r="L132" s="20" t="n"/>
      <c r="M132" s="20" t="n"/>
    </row>
    <row r="133" ht="23" customHeight="1">
      <c r="A133" s="21" t="n"/>
      <c r="B133" s="19" t="n"/>
      <c r="C133" s="27">
        <f>IF($B133="","",IFERROR(INDEX('管理台帳'!$B$7:$B$106,MATCH($B133,'管理台帳'!$A$7:$A$106,0))&amp;"","台帳に無い番号"))</f>
        <v/>
      </c>
      <c r="D133" s="27">
        <f>IF($B133="","",IFERROR(INDEX('管理台帳'!$C$7:$C$106,MATCH($B133,'管理台帳'!$A$7:$A$106,0))&amp;"",""))</f>
        <v/>
      </c>
      <c r="E133" s="13" t="n"/>
      <c r="F133" s="20" t="n"/>
      <c r="G133" s="20" t="n"/>
      <c r="H133" s="13" t="n"/>
      <c r="I133" s="13" t="n"/>
      <c r="J133" s="13" t="n"/>
      <c r="K133" s="20" t="n"/>
      <c r="L133" s="20" t="n"/>
      <c r="M133" s="20" t="n"/>
    </row>
    <row r="134" ht="23" customHeight="1">
      <c r="A134" s="21" t="n"/>
      <c r="B134" s="19" t="n"/>
      <c r="C134" s="27">
        <f>IF($B134="","",IFERROR(INDEX('管理台帳'!$B$7:$B$106,MATCH($B134,'管理台帳'!$A$7:$A$106,0))&amp;"","台帳に無い番号"))</f>
        <v/>
      </c>
      <c r="D134" s="27">
        <f>IF($B134="","",IFERROR(INDEX('管理台帳'!$C$7:$C$106,MATCH($B134,'管理台帳'!$A$7:$A$106,0))&amp;"",""))</f>
        <v/>
      </c>
      <c r="E134" s="13" t="n"/>
      <c r="F134" s="20" t="n"/>
      <c r="G134" s="20" t="n"/>
      <c r="H134" s="13" t="n"/>
      <c r="I134" s="13" t="n"/>
      <c r="J134" s="13" t="n"/>
      <c r="K134" s="20" t="n"/>
      <c r="L134" s="20" t="n"/>
      <c r="M134" s="20" t="n"/>
    </row>
    <row r="135" ht="23" customHeight="1">
      <c r="A135" s="21" t="n"/>
      <c r="B135" s="19" t="n"/>
      <c r="C135" s="27">
        <f>IF($B135="","",IFERROR(INDEX('管理台帳'!$B$7:$B$106,MATCH($B135,'管理台帳'!$A$7:$A$106,0))&amp;"","台帳に無い番号"))</f>
        <v/>
      </c>
      <c r="D135" s="27">
        <f>IF($B135="","",IFERROR(INDEX('管理台帳'!$C$7:$C$106,MATCH($B135,'管理台帳'!$A$7:$A$106,0))&amp;"",""))</f>
        <v/>
      </c>
      <c r="E135" s="13" t="n"/>
      <c r="F135" s="20" t="n"/>
      <c r="G135" s="20" t="n"/>
      <c r="H135" s="13" t="n"/>
      <c r="I135" s="13" t="n"/>
      <c r="J135" s="13" t="n"/>
      <c r="K135" s="20" t="n"/>
      <c r="L135" s="20" t="n"/>
      <c r="M135" s="20" t="n"/>
    </row>
    <row r="136" ht="23" customHeight="1">
      <c r="A136" s="21" t="n"/>
      <c r="B136" s="19" t="n"/>
      <c r="C136" s="27">
        <f>IF($B136="","",IFERROR(INDEX('管理台帳'!$B$7:$B$106,MATCH($B136,'管理台帳'!$A$7:$A$106,0))&amp;"","台帳に無い番号"))</f>
        <v/>
      </c>
      <c r="D136" s="27">
        <f>IF($B136="","",IFERROR(INDEX('管理台帳'!$C$7:$C$106,MATCH($B136,'管理台帳'!$A$7:$A$106,0))&amp;"",""))</f>
        <v/>
      </c>
      <c r="E136" s="13" t="n"/>
      <c r="F136" s="20" t="n"/>
      <c r="G136" s="20" t="n"/>
      <c r="H136" s="13" t="n"/>
      <c r="I136" s="13" t="n"/>
      <c r="J136" s="13" t="n"/>
      <c r="K136" s="20" t="n"/>
      <c r="L136" s="20" t="n"/>
      <c r="M136" s="20" t="n"/>
    </row>
    <row r="137" ht="23" customHeight="1">
      <c r="A137" s="21" t="n"/>
      <c r="B137" s="19" t="n"/>
      <c r="C137" s="27">
        <f>IF($B137="","",IFERROR(INDEX('管理台帳'!$B$7:$B$106,MATCH($B137,'管理台帳'!$A$7:$A$106,0))&amp;"","台帳に無い番号"))</f>
        <v/>
      </c>
      <c r="D137" s="27">
        <f>IF($B137="","",IFERROR(INDEX('管理台帳'!$C$7:$C$106,MATCH($B137,'管理台帳'!$A$7:$A$106,0))&amp;"",""))</f>
        <v/>
      </c>
      <c r="E137" s="13" t="n"/>
      <c r="F137" s="20" t="n"/>
      <c r="G137" s="20" t="n"/>
      <c r="H137" s="13" t="n"/>
      <c r="I137" s="13" t="n"/>
      <c r="J137" s="13" t="n"/>
      <c r="K137" s="20" t="n"/>
      <c r="L137" s="20" t="n"/>
      <c r="M137" s="20" t="n"/>
    </row>
    <row r="138" ht="23" customHeight="1">
      <c r="A138" s="21" t="n"/>
      <c r="B138" s="19" t="n"/>
      <c r="C138" s="27">
        <f>IF($B138="","",IFERROR(INDEX('管理台帳'!$B$7:$B$106,MATCH($B138,'管理台帳'!$A$7:$A$106,0))&amp;"","台帳に無い番号"))</f>
        <v/>
      </c>
      <c r="D138" s="27">
        <f>IF($B138="","",IFERROR(INDEX('管理台帳'!$C$7:$C$106,MATCH($B138,'管理台帳'!$A$7:$A$106,0))&amp;"",""))</f>
        <v/>
      </c>
      <c r="E138" s="13" t="n"/>
      <c r="F138" s="20" t="n"/>
      <c r="G138" s="20" t="n"/>
      <c r="H138" s="13" t="n"/>
      <c r="I138" s="13" t="n"/>
      <c r="J138" s="13" t="n"/>
      <c r="K138" s="20" t="n"/>
      <c r="L138" s="20" t="n"/>
      <c r="M138" s="20" t="n"/>
    </row>
    <row r="139" ht="23" customHeight="1">
      <c r="A139" s="21" t="n"/>
      <c r="B139" s="19" t="n"/>
      <c r="C139" s="27">
        <f>IF($B139="","",IFERROR(INDEX('管理台帳'!$B$7:$B$106,MATCH($B139,'管理台帳'!$A$7:$A$106,0))&amp;"","台帳に無い番号"))</f>
        <v/>
      </c>
      <c r="D139" s="27">
        <f>IF($B139="","",IFERROR(INDEX('管理台帳'!$C$7:$C$106,MATCH($B139,'管理台帳'!$A$7:$A$106,0))&amp;"",""))</f>
        <v/>
      </c>
      <c r="E139" s="13" t="n"/>
      <c r="F139" s="20" t="n"/>
      <c r="G139" s="20" t="n"/>
      <c r="H139" s="13" t="n"/>
      <c r="I139" s="13" t="n"/>
      <c r="J139" s="13" t="n"/>
      <c r="K139" s="20" t="n"/>
      <c r="L139" s="20" t="n"/>
      <c r="M139" s="20" t="n"/>
    </row>
    <row r="140" ht="23" customHeight="1">
      <c r="A140" s="21" t="n"/>
      <c r="B140" s="19" t="n"/>
      <c r="C140" s="27">
        <f>IF($B140="","",IFERROR(INDEX('管理台帳'!$B$7:$B$106,MATCH($B140,'管理台帳'!$A$7:$A$106,0))&amp;"","台帳に無い番号"))</f>
        <v/>
      </c>
      <c r="D140" s="27">
        <f>IF($B140="","",IFERROR(INDEX('管理台帳'!$C$7:$C$106,MATCH($B140,'管理台帳'!$A$7:$A$106,0))&amp;"",""))</f>
        <v/>
      </c>
      <c r="E140" s="13" t="n"/>
      <c r="F140" s="20" t="n"/>
      <c r="G140" s="20" t="n"/>
      <c r="H140" s="13" t="n"/>
      <c r="I140" s="13" t="n"/>
      <c r="J140" s="13" t="n"/>
      <c r="K140" s="20" t="n"/>
      <c r="L140" s="20" t="n"/>
      <c r="M140" s="20" t="n"/>
    </row>
    <row r="141" ht="23" customHeight="1">
      <c r="A141" s="21" t="n"/>
      <c r="B141" s="19" t="n"/>
      <c r="C141" s="27">
        <f>IF($B141="","",IFERROR(INDEX('管理台帳'!$B$7:$B$106,MATCH($B141,'管理台帳'!$A$7:$A$106,0))&amp;"","台帳に無い番号"))</f>
        <v/>
      </c>
      <c r="D141" s="27">
        <f>IF($B141="","",IFERROR(INDEX('管理台帳'!$C$7:$C$106,MATCH($B141,'管理台帳'!$A$7:$A$106,0))&amp;"",""))</f>
        <v/>
      </c>
      <c r="E141" s="13" t="n"/>
      <c r="F141" s="20" t="n"/>
      <c r="G141" s="20" t="n"/>
      <c r="H141" s="13" t="n"/>
      <c r="I141" s="13" t="n"/>
      <c r="J141" s="13" t="n"/>
      <c r="K141" s="20" t="n"/>
      <c r="L141" s="20" t="n"/>
      <c r="M141" s="20" t="n"/>
    </row>
    <row r="142" ht="23" customHeight="1">
      <c r="A142" s="21" t="n"/>
      <c r="B142" s="19" t="n"/>
      <c r="C142" s="27">
        <f>IF($B142="","",IFERROR(INDEX('管理台帳'!$B$7:$B$106,MATCH($B142,'管理台帳'!$A$7:$A$106,0))&amp;"","台帳に無い番号"))</f>
        <v/>
      </c>
      <c r="D142" s="27">
        <f>IF($B142="","",IFERROR(INDEX('管理台帳'!$C$7:$C$106,MATCH($B142,'管理台帳'!$A$7:$A$106,0))&amp;"",""))</f>
        <v/>
      </c>
      <c r="E142" s="13" t="n"/>
      <c r="F142" s="20" t="n"/>
      <c r="G142" s="20" t="n"/>
      <c r="H142" s="13" t="n"/>
      <c r="I142" s="13" t="n"/>
      <c r="J142" s="13" t="n"/>
      <c r="K142" s="20" t="n"/>
      <c r="L142" s="20" t="n"/>
      <c r="M142" s="20" t="n"/>
    </row>
    <row r="143" ht="23" customHeight="1">
      <c r="A143" s="21" t="n"/>
      <c r="B143" s="19" t="n"/>
      <c r="C143" s="27">
        <f>IF($B143="","",IFERROR(INDEX('管理台帳'!$B$7:$B$106,MATCH($B143,'管理台帳'!$A$7:$A$106,0))&amp;"","台帳に無い番号"))</f>
        <v/>
      </c>
      <c r="D143" s="27">
        <f>IF($B143="","",IFERROR(INDEX('管理台帳'!$C$7:$C$106,MATCH($B143,'管理台帳'!$A$7:$A$106,0))&amp;"",""))</f>
        <v/>
      </c>
      <c r="E143" s="13" t="n"/>
      <c r="F143" s="20" t="n"/>
      <c r="G143" s="20" t="n"/>
      <c r="H143" s="13" t="n"/>
      <c r="I143" s="13" t="n"/>
      <c r="J143" s="13" t="n"/>
      <c r="K143" s="20" t="n"/>
      <c r="L143" s="20" t="n"/>
      <c r="M143" s="20" t="n"/>
    </row>
    <row r="144" ht="23" customHeight="1">
      <c r="A144" s="21" t="n"/>
      <c r="B144" s="19" t="n"/>
      <c r="C144" s="27">
        <f>IF($B144="","",IFERROR(INDEX('管理台帳'!$B$7:$B$106,MATCH($B144,'管理台帳'!$A$7:$A$106,0))&amp;"","台帳に無い番号"))</f>
        <v/>
      </c>
      <c r="D144" s="27">
        <f>IF($B144="","",IFERROR(INDEX('管理台帳'!$C$7:$C$106,MATCH($B144,'管理台帳'!$A$7:$A$106,0))&amp;"",""))</f>
        <v/>
      </c>
      <c r="E144" s="13" t="n"/>
      <c r="F144" s="20" t="n"/>
      <c r="G144" s="20" t="n"/>
      <c r="H144" s="13" t="n"/>
      <c r="I144" s="13" t="n"/>
      <c r="J144" s="13" t="n"/>
      <c r="K144" s="20" t="n"/>
      <c r="L144" s="20" t="n"/>
      <c r="M144" s="20" t="n"/>
    </row>
    <row r="145" ht="23" customHeight="1">
      <c r="A145" s="21" t="n"/>
      <c r="B145" s="19" t="n"/>
      <c r="C145" s="27">
        <f>IF($B145="","",IFERROR(INDEX('管理台帳'!$B$7:$B$106,MATCH($B145,'管理台帳'!$A$7:$A$106,0))&amp;"","台帳に無い番号"))</f>
        <v/>
      </c>
      <c r="D145" s="27">
        <f>IF($B145="","",IFERROR(INDEX('管理台帳'!$C$7:$C$106,MATCH($B145,'管理台帳'!$A$7:$A$106,0))&amp;"",""))</f>
        <v/>
      </c>
      <c r="E145" s="13" t="n"/>
      <c r="F145" s="20" t="n"/>
      <c r="G145" s="20" t="n"/>
      <c r="H145" s="13" t="n"/>
      <c r="I145" s="13" t="n"/>
      <c r="J145" s="13" t="n"/>
      <c r="K145" s="20" t="n"/>
      <c r="L145" s="20" t="n"/>
      <c r="M145" s="20" t="n"/>
    </row>
    <row r="146" ht="23" customHeight="1">
      <c r="A146" s="21" t="n"/>
      <c r="B146" s="19" t="n"/>
      <c r="C146" s="27">
        <f>IF($B146="","",IFERROR(INDEX('管理台帳'!$B$7:$B$106,MATCH($B146,'管理台帳'!$A$7:$A$106,0))&amp;"","台帳に無い番号"))</f>
        <v/>
      </c>
      <c r="D146" s="27">
        <f>IF($B146="","",IFERROR(INDEX('管理台帳'!$C$7:$C$106,MATCH($B146,'管理台帳'!$A$7:$A$106,0))&amp;"",""))</f>
        <v/>
      </c>
      <c r="E146" s="13" t="n"/>
      <c r="F146" s="20" t="n"/>
      <c r="G146" s="20" t="n"/>
      <c r="H146" s="13" t="n"/>
      <c r="I146" s="13" t="n"/>
      <c r="J146" s="13" t="n"/>
      <c r="K146" s="20" t="n"/>
      <c r="L146" s="20" t="n"/>
      <c r="M146" s="20" t="n"/>
    </row>
    <row r="147" ht="23" customHeight="1">
      <c r="A147" s="21" t="n"/>
      <c r="B147" s="19" t="n"/>
      <c r="C147" s="27">
        <f>IF($B147="","",IFERROR(INDEX('管理台帳'!$B$7:$B$106,MATCH($B147,'管理台帳'!$A$7:$A$106,0))&amp;"","台帳に無い番号"))</f>
        <v/>
      </c>
      <c r="D147" s="27">
        <f>IF($B147="","",IFERROR(INDEX('管理台帳'!$C$7:$C$106,MATCH($B147,'管理台帳'!$A$7:$A$106,0))&amp;"",""))</f>
        <v/>
      </c>
      <c r="E147" s="13" t="n"/>
      <c r="F147" s="20" t="n"/>
      <c r="G147" s="20" t="n"/>
      <c r="H147" s="13" t="n"/>
      <c r="I147" s="13" t="n"/>
      <c r="J147" s="13" t="n"/>
      <c r="K147" s="20" t="n"/>
      <c r="L147" s="20" t="n"/>
      <c r="M147" s="20" t="n"/>
    </row>
    <row r="148" ht="23" customHeight="1">
      <c r="A148" s="21" t="n"/>
      <c r="B148" s="19" t="n"/>
      <c r="C148" s="27">
        <f>IF($B148="","",IFERROR(INDEX('管理台帳'!$B$7:$B$106,MATCH($B148,'管理台帳'!$A$7:$A$106,0))&amp;"","台帳に無い番号"))</f>
        <v/>
      </c>
      <c r="D148" s="27">
        <f>IF($B148="","",IFERROR(INDEX('管理台帳'!$C$7:$C$106,MATCH($B148,'管理台帳'!$A$7:$A$106,0))&amp;"",""))</f>
        <v/>
      </c>
      <c r="E148" s="13" t="n"/>
      <c r="F148" s="20" t="n"/>
      <c r="G148" s="20" t="n"/>
      <c r="H148" s="13" t="n"/>
      <c r="I148" s="13" t="n"/>
      <c r="J148" s="13" t="n"/>
      <c r="K148" s="20" t="n"/>
      <c r="L148" s="20" t="n"/>
      <c r="M148" s="20" t="n"/>
    </row>
    <row r="149" ht="23" customHeight="1">
      <c r="A149" s="21" t="n"/>
      <c r="B149" s="19" t="n"/>
      <c r="C149" s="27">
        <f>IF($B149="","",IFERROR(INDEX('管理台帳'!$B$7:$B$106,MATCH($B149,'管理台帳'!$A$7:$A$106,0))&amp;"","台帳に無い番号"))</f>
        <v/>
      </c>
      <c r="D149" s="27">
        <f>IF($B149="","",IFERROR(INDEX('管理台帳'!$C$7:$C$106,MATCH($B149,'管理台帳'!$A$7:$A$106,0))&amp;"",""))</f>
        <v/>
      </c>
      <c r="E149" s="13" t="n"/>
      <c r="F149" s="20" t="n"/>
      <c r="G149" s="20" t="n"/>
      <c r="H149" s="13" t="n"/>
      <c r="I149" s="13" t="n"/>
      <c r="J149" s="13" t="n"/>
      <c r="K149" s="20" t="n"/>
      <c r="L149" s="20" t="n"/>
      <c r="M149" s="20" t="n"/>
    </row>
    <row r="150" ht="23" customHeight="1">
      <c r="A150" s="21" t="n"/>
      <c r="B150" s="19" t="n"/>
      <c r="C150" s="27">
        <f>IF($B150="","",IFERROR(INDEX('管理台帳'!$B$7:$B$106,MATCH($B150,'管理台帳'!$A$7:$A$106,0))&amp;"","台帳に無い番号"))</f>
        <v/>
      </c>
      <c r="D150" s="27">
        <f>IF($B150="","",IFERROR(INDEX('管理台帳'!$C$7:$C$106,MATCH($B150,'管理台帳'!$A$7:$A$106,0))&amp;"",""))</f>
        <v/>
      </c>
      <c r="E150" s="13" t="n"/>
      <c r="F150" s="20" t="n"/>
      <c r="G150" s="20" t="n"/>
      <c r="H150" s="13" t="n"/>
      <c r="I150" s="13" t="n"/>
      <c r="J150" s="13" t="n"/>
      <c r="K150" s="20" t="n"/>
      <c r="L150" s="20" t="n"/>
      <c r="M150" s="20" t="n"/>
    </row>
    <row r="151" ht="23" customHeight="1">
      <c r="A151" s="21" t="n"/>
      <c r="B151" s="19" t="n"/>
      <c r="C151" s="27">
        <f>IF($B151="","",IFERROR(INDEX('管理台帳'!$B$7:$B$106,MATCH($B151,'管理台帳'!$A$7:$A$106,0))&amp;"","台帳に無い番号"))</f>
        <v/>
      </c>
      <c r="D151" s="27">
        <f>IF($B151="","",IFERROR(INDEX('管理台帳'!$C$7:$C$106,MATCH($B151,'管理台帳'!$A$7:$A$106,0))&amp;"",""))</f>
        <v/>
      </c>
      <c r="E151" s="13" t="n"/>
      <c r="F151" s="20" t="n"/>
      <c r="G151" s="20" t="n"/>
      <c r="H151" s="13" t="n"/>
      <c r="I151" s="13" t="n"/>
      <c r="J151" s="13" t="n"/>
      <c r="K151" s="20" t="n"/>
      <c r="L151" s="20" t="n"/>
      <c r="M151" s="20" t="n"/>
    </row>
    <row r="152" ht="23" customHeight="1">
      <c r="A152" s="21" t="n"/>
      <c r="B152" s="19" t="n"/>
      <c r="C152" s="27">
        <f>IF($B152="","",IFERROR(INDEX('管理台帳'!$B$7:$B$106,MATCH($B152,'管理台帳'!$A$7:$A$106,0))&amp;"","台帳に無い番号"))</f>
        <v/>
      </c>
      <c r="D152" s="27">
        <f>IF($B152="","",IFERROR(INDEX('管理台帳'!$C$7:$C$106,MATCH($B152,'管理台帳'!$A$7:$A$106,0))&amp;"",""))</f>
        <v/>
      </c>
      <c r="E152" s="13" t="n"/>
      <c r="F152" s="20" t="n"/>
      <c r="G152" s="20" t="n"/>
      <c r="H152" s="13" t="n"/>
      <c r="I152" s="13" t="n"/>
      <c r="J152" s="13" t="n"/>
      <c r="K152" s="20" t="n"/>
      <c r="L152" s="20" t="n"/>
      <c r="M152" s="20" t="n"/>
    </row>
    <row r="153" ht="23" customHeight="1">
      <c r="A153" s="21" t="n"/>
      <c r="B153" s="19" t="n"/>
      <c r="C153" s="27">
        <f>IF($B153="","",IFERROR(INDEX('管理台帳'!$B$7:$B$106,MATCH($B153,'管理台帳'!$A$7:$A$106,0))&amp;"","台帳に無い番号"))</f>
        <v/>
      </c>
      <c r="D153" s="27">
        <f>IF($B153="","",IFERROR(INDEX('管理台帳'!$C$7:$C$106,MATCH($B153,'管理台帳'!$A$7:$A$106,0))&amp;"",""))</f>
        <v/>
      </c>
      <c r="E153" s="13" t="n"/>
      <c r="F153" s="20" t="n"/>
      <c r="G153" s="20" t="n"/>
      <c r="H153" s="13" t="n"/>
      <c r="I153" s="13" t="n"/>
      <c r="J153" s="13" t="n"/>
      <c r="K153" s="20" t="n"/>
      <c r="L153" s="20" t="n"/>
      <c r="M153" s="20" t="n"/>
    </row>
    <row r="154" ht="23" customHeight="1">
      <c r="A154" s="21" t="n"/>
      <c r="B154" s="19" t="n"/>
      <c r="C154" s="27">
        <f>IF($B154="","",IFERROR(INDEX('管理台帳'!$B$7:$B$106,MATCH($B154,'管理台帳'!$A$7:$A$106,0))&amp;"","台帳に無い番号"))</f>
        <v/>
      </c>
      <c r="D154" s="27">
        <f>IF($B154="","",IFERROR(INDEX('管理台帳'!$C$7:$C$106,MATCH($B154,'管理台帳'!$A$7:$A$106,0))&amp;"",""))</f>
        <v/>
      </c>
      <c r="E154" s="13" t="n"/>
      <c r="F154" s="20" t="n"/>
      <c r="G154" s="20" t="n"/>
      <c r="H154" s="13" t="n"/>
      <c r="I154" s="13" t="n"/>
      <c r="J154" s="13" t="n"/>
      <c r="K154" s="20" t="n"/>
      <c r="L154" s="20" t="n"/>
      <c r="M154" s="20" t="n"/>
    </row>
    <row r="155" ht="23" customHeight="1">
      <c r="A155" s="21" t="n"/>
      <c r="B155" s="19" t="n"/>
      <c r="C155" s="27">
        <f>IF($B155="","",IFERROR(INDEX('管理台帳'!$B$7:$B$106,MATCH($B155,'管理台帳'!$A$7:$A$106,0))&amp;"","台帳に無い番号"))</f>
        <v/>
      </c>
      <c r="D155" s="27">
        <f>IF($B155="","",IFERROR(INDEX('管理台帳'!$C$7:$C$106,MATCH($B155,'管理台帳'!$A$7:$A$106,0))&amp;"",""))</f>
        <v/>
      </c>
      <c r="E155" s="13" t="n"/>
      <c r="F155" s="20" t="n"/>
      <c r="G155" s="20" t="n"/>
      <c r="H155" s="13" t="n"/>
      <c r="I155" s="13" t="n"/>
      <c r="J155" s="13" t="n"/>
      <c r="K155" s="20" t="n"/>
      <c r="L155" s="20" t="n"/>
      <c r="M155" s="20" t="n"/>
    </row>
    <row r="156" ht="23" customHeight="1">
      <c r="A156" s="21" t="n"/>
      <c r="B156" s="19" t="n"/>
      <c r="C156" s="27">
        <f>IF($B156="","",IFERROR(INDEX('管理台帳'!$B$7:$B$106,MATCH($B156,'管理台帳'!$A$7:$A$106,0))&amp;"","台帳に無い番号"))</f>
        <v/>
      </c>
      <c r="D156" s="27">
        <f>IF($B156="","",IFERROR(INDEX('管理台帳'!$C$7:$C$106,MATCH($B156,'管理台帳'!$A$7:$A$106,0))&amp;"",""))</f>
        <v/>
      </c>
      <c r="E156" s="13" t="n"/>
      <c r="F156" s="20" t="n"/>
      <c r="G156" s="20" t="n"/>
      <c r="H156" s="13" t="n"/>
      <c r="I156" s="13" t="n"/>
      <c r="J156" s="13" t="n"/>
      <c r="K156" s="20" t="n"/>
      <c r="L156" s="20" t="n"/>
      <c r="M156" s="20" t="n"/>
    </row>
    <row r="157" ht="23" customHeight="1">
      <c r="A157" s="21" t="n"/>
      <c r="B157" s="19" t="n"/>
      <c r="C157" s="27">
        <f>IF($B157="","",IFERROR(INDEX('管理台帳'!$B$7:$B$106,MATCH($B157,'管理台帳'!$A$7:$A$106,0))&amp;"","台帳に無い番号"))</f>
        <v/>
      </c>
      <c r="D157" s="27">
        <f>IF($B157="","",IFERROR(INDEX('管理台帳'!$C$7:$C$106,MATCH($B157,'管理台帳'!$A$7:$A$106,0))&amp;"",""))</f>
        <v/>
      </c>
      <c r="E157" s="13" t="n"/>
      <c r="F157" s="20" t="n"/>
      <c r="G157" s="20" t="n"/>
      <c r="H157" s="13" t="n"/>
      <c r="I157" s="13" t="n"/>
      <c r="J157" s="13" t="n"/>
      <c r="K157" s="20" t="n"/>
      <c r="L157" s="20" t="n"/>
      <c r="M157" s="20" t="n"/>
    </row>
    <row r="158" ht="23" customHeight="1">
      <c r="A158" s="21" t="n"/>
      <c r="B158" s="19" t="n"/>
      <c r="C158" s="27">
        <f>IF($B158="","",IFERROR(INDEX('管理台帳'!$B$7:$B$106,MATCH($B158,'管理台帳'!$A$7:$A$106,0))&amp;"","台帳に無い番号"))</f>
        <v/>
      </c>
      <c r="D158" s="27">
        <f>IF($B158="","",IFERROR(INDEX('管理台帳'!$C$7:$C$106,MATCH($B158,'管理台帳'!$A$7:$A$106,0))&amp;"",""))</f>
        <v/>
      </c>
      <c r="E158" s="13" t="n"/>
      <c r="F158" s="20" t="n"/>
      <c r="G158" s="20" t="n"/>
      <c r="H158" s="13" t="n"/>
      <c r="I158" s="13" t="n"/>
      <c r="J158" s="13" t="n"/>
      <c r="K158" s="20" t="n"/>
      <c r="L158" s="20" t="n"/>
      <c r="M158" s="20" t="n"/>
    </row>
    <row r="159" ht="23" customHeight="1">
      <c r="A159" s="21" t="n"/>
      <c r="B159" s="19" t="n"/>
      <c r="C159" s="27">
        <f>IF($B159="","",IFERROR(INDEX('管理台帳'!$B$7:$B$106,MATCH($B159,'管理台帳'!$A$7:$A$106,0))&amp;"","台帳に無い番号"))</f>
        <v/>
      </c>
      <c r="D159" s="27">
        <f>IF($B159="","",IFERROR(INDEX('管理台帳'!$C$7:$C$106,MATCH($B159,'管理台帳'!$A$7:$A$106,0))&amp;"",""))</f>
        <v/>
      </c>
      <c r="E159" s="13" t="n"/>
      <c r="F159" s="20" t="n"/>
      <c r="G159" s="20" t="n"/>
      <c r="H159" s="13" t="n"/>
      <c r="I159" s="13" t="n"/>
      <c r="J159" s="13" t="n"/>
      <c r="K159" s="20" t="n"/>
      <c r="L159" s="20" t="n"/>
      <c r="M159" s="20" t="n"/>
    </row>
    <row r="160" ht="23" customHeight="1">
      <c r="A160" s="21" t="n"/>
      <c r="B160" s="19" t="n"/>
      <c r="C160" s="27">
        <f>IF($B160="","",IFERROR(INDEX('管理台帳'!$B$7:$B$106,MATCH($B160,'管理台帳'!$A$7:$A$106,0))&amp;"","台帳に無い番号"))</f>
        <v/>
      </c>
      <c r="D160" s="27">
        <f>IF($B160="","",IFERROR(INDEX('管理台帳'!$C$7:$C$106,MATCH($B160,'管理台帳'!$A$7:$A$106,0))&amp;"",""))</f>
        <v/>
      </c>
      <c r="E160" s="13" t="n"/>
      <c r="F160" s="20" t="n"/>
      <c r="G160" s="20" t="n"/>
      <c r="H160" s="13" t="n"/>
      <c r="I160" s="13" t="n"/>
      <c r="J160" s="13" t="n"/>
      <c r="K160" s="20" t="n"/>
      <c r="L160" s="20" t="n"/>
      <c r="M160" s="20" t="n"/>
    </row>
    <row r="161" ht="23" customHeight="1">
      <c r="A161" s="21" t="n"/>
      <c r="B161" s="19" t="n"/>
      <c r="C161" s="27">
        <f>IF($B161="","",IFERROR(INDEX('管理台帳'!$B$7:$B$106,MATCH($B161,'管理台帳'!$A$7:$A$106,0))&amp;"","台帳に無い番号"))</f>
        <v/>
      </c>
      <c r="D161" s="27">
        <f>IF($B161="","",IFERROR(INDEX('管理台帳'!$C$7:$C$106,MATCH($B161,'管理台帳'!$A$7:$A$106,0))&amp;"",""))</f>
        <v/>
      </c>
      <c r="E161" s="13" t="n"/>
      <c r="F161" s="20" t="n"/>
      <c r="G161" s="20" t="n"/>
      <c r="H161" s="13" t="n"/>
      <c r="I161" s="13" t="n"/>
      <c r="J161" s="13" t="n"/>
      <c r="K161" s="20" t="n"/>
      <c r="L161" s="20" t="n"/>
      <c r="M161" s="20" t="n"/>
    </row>
    <row r="162" ht="23" customHeight="1">
      <c r="A162" s="21" t="n"/>
      <c r="B162" s="19" t="n"/>
      <c r="C162" s="27">
        <f>IF($B162="","",IFERROR(INDEX('管理台帳'!$B$7:$B$106,MATCH($B162,'管理台帳'!$A$7:$A$106,0))&amp;"","台帳に無い番号"))</f>
        <v/>
      </c>
      <c r="D162" s="27">
        <f>IF($B162="","",IFERROR(INDEX('管理台帳'!$C$7:$C$106,MATCH($B162,'管理台帳'!$A$7:$A$106,0))&amp;"",""))</f>
        <v/>
      </c>
      <c r="E162" s="13" t="n"/>
      <c r="F162" s="20" t="n"/>
      <c r="G162" s="20" t="n"/>
      <c r="H162" s="13" t="n"/>
      <c r="I162" s="13" t="n"/>
      <c r="J162" s="13" t="n"/>
      <c r="K162" s="20" t="n"/>
      <c r="L162" s="20" t="n"/>
      <c r="M162" s="20" t="n"/>
    </row>
    <row r="163" ht="23" customHeight="1">
      <c r="A163" s="21" t="n"/>
      <c r="B163" s="19" t="n"/>
      <c r="C163" s="27">
        <f>IF($B163="","",IFERROR(INDEX('管理台帳'!$B$7:$B$106,MATCH($B163,'管理台帳'!$A$7:$A$106,0))&amp;"","台帳に無い番号"))</f>
        <v/>
      </c>
      <c r="D163" s="27">
        <f>IF($B163="","",IFERROR(INDEX('管理台帳'!$C$7:$C$106,MATCH($B163,'管理台帳'!$A$7:$A$106,0))&amp;"",""))</f>
        <v/>
      </c>
      <c r="E163" s="13" t="n"/>
      <c r="F163" s="20" t="n"/>
      <c r="G163" s="20" t="n"/>
      <c r="H163" s="13" t="n"/>
      <c r="I163" s="13" t="n"/>
      <c r="J163" s="13" t="n"/>
      <c r="K163" s="20" t="n"/>
      <c r="L163" s="20" t="n"/>
      <c r="M163" s="20" t="n"/>
    </row>
    <row r="164" ht="23" customHeight="1">
      <c r="A164" s="21" t="n"/>
      <c r="B164" s="19" t="n"/>
      <c r="C164" s="27">
        <f>IF($B164="","",IFERROR(INDEX('管理台帳'!$B$7:$B$106,MATCH($B164,'管理台帳'!$A$7:$A$106,0))&amp;"","台帳に無い番号"))</f>
        <v/>
      </c>
      <c r="D164" s="27">
        <f>IF($B164="","",IFERROR(INDEX('管理台帳'!$C$7:$C$106,MATCH($B164,'管理台帳'!$A$7:$A$106,0))&amp;"",""))</f>
        <v/>
      </c>
      <c r="E164" s="13" t="n"/>
      <c r="F164" s="20" t="n"/>
      <c r="G164" s="20" t="n"/>
      <c r="H164" s="13" t="n"/>
      <c r="I164" s="13" t="n"/>
      <c r="J164" s="13" t="n"/>
      <c r="K164" s="20" t="n"/>
      <c r="L164" s="20" t="n"/>
      <c r="M164" s="20" t="n"/>
    </row>
    <row r="165" ht="23" customHeight="1">
      <c r="A165" s="21" t="n"/>
      <c r="B165" s="19" t="n"/>
      <c r="C165" s="27">
        <f>IF($B165="","",IFERROR(INDEX('管理台帳'!$B$7:$B$106,MATCH($B165,'管理台帳'!$A$7:$A$106,0))&amp;"","台帳に無い番号"))</f>
        <v/>
      </c>
      <c r="D165" s="27">
        <f>IF($B165="","",IFERROR(INDEX('管理台帳'!$C$7:$C$106,MATCH($B165,'管理台帳'!$A$7:$A$106,0))&amp;"",""))</f>
        <v/>
      </c>
      <c r="E165" s="13" t="n"/>
      <c r="F165" s="20" t="n"/>
      <c r="G165" s="20" t="n"/>
      <c r="H165" s="13" t="n"/>
      <c r="I165" s="13" t="n"/>
      <c r="J165" s="13" t="n"/>
      <c r="K165" s="20" t="n"/>
      <c r="L165" s="20" t="n"/>
      <c r="M165" s="20" t="n"/>
    </row>
    <row r="166" ht="23" customHeight="1">
      <c r="A166" s="21" t="n"/>
      <c r="B166" s="19" t="n"/>
      <c r="C166" s="27">
        <f>IF($B166="","",IFERROR(INDEX('管理台帳'!$B$7:$B$106,MATCH($B166,'管理台帳'!$A$7:$A$106,0))&amp;"","台帳に無い番号"))</f>
        <v/>
      </c>
      <c r="D166" s="27">
        <f>IF($B166="","",IFERROR(INDEX('管理台帳'!$C$7:$C$106,MATCH($B166,'管理台帳'!$A$7:$A$106,0))&amp;"",""))</f>
        <v/>
      </c>
      <c r="E166" s="13" t="n"/>
      <c r="F166" s="20" t="n"/>
      <c r="G166" s="20" t="n"/>
      <c r="H166" s="13" t="n"/>
      <c r="I166" s="13" t="n"/>
      <c r="J166" s="13" t="n"/>
      <c r="K166" s="20" t="n"/>
      <c r="L166" s="20" t="n"/>
      <c r="M166" s="20" t="n"/>
    </row>
    <row r="167" ht="23" customHeight="1">
      <c r="A167" s="21" t="n"/>
      <c r="B167" s="19" t="n"/>
      <c r="C167" s="27">
        <f>IF($B167="","",IFERROR(INDEX('管理台帳'!$B$7:$B$106,MATCH($B167,'管理台帳'!$A$7:$A$106,0))&amp;"","台帳に無い番号"))</f>
        <v/>
      </c>
      <c r="D167" s="27">
        <f>IF($B167="","",IFERROR(INDEX('管理台帳'!$C$7:$C$106,MATCH($B167,'管理台帳'!$A$7:$A$106,0))&amp;"",""))</f>
        <v/>
      </c>
      <c r="E167" s="13" t="n"/>
      <c r="F167" s="20" t="n"/>
      <c r="G167" s="20" t="n"/>
      <c r="H167" s="13" t="n"/>
      <c r="I167" s="13" t="n"/>
      <c r="J167" s="13" t="n"/>
      <c r="K167" s="20" t="n"/>
      <c r="L167" s="20" t="n"/>
      <c r="M167" s="20" t="n"/>
    </row>
    <row r="168" ht="23" customHeight="1">
      <c r="A168" s="21" t="n"/>
      <c r="B168" s="19" t="n"/>
      <c r="C168" s="27">
        <f>IF($B168="","",IFERROR(INDEX('管理台帳'!$B$7:$B$106,MATCH($B168,'管理台帳'!$A$7:$A$106,0))&amp;"","台帳に無い番号"))</f>
        <v/>
      </c>
      <c r="D168" s="27">
        <f>IF($B168="","",IFERROR(INDEX('管理台帳'!$C$7:$C$106,MATCH($B168,'管理台帳'!$A$7:$A$106,0))&amp;"",""))</f>
        <v/>
      </c>
      <c r="E168" s="13" t="n"/>
      <c r="F168" s="20" t="n"/>
      <c r="G168" s="20" t="n"/>
      <c r="H168" s="13" t="n"/>
      <c r="I168" s="13" t="n"/>
      <c r="J168" s="13" t="n"/>
      <c r="K168" s="20" t="n"/>
      <c r="L168" s="20" t="n"/>
      <c r="M168" s="20" t="n"/>
    </row>
    <row r="169" ht="23" customHeight="1">
      <c r="A169" s="21" t="n"/>
      <c r="B169" s="19" t="n"/>
      <c r="C169" s="27">
        <f>IF($B169="","",IFERROR(INDEX('管理台帳'!$B$7:$B$106,MATCH($B169,'管理台帳'!$A$7:$A$106,0))&amp;"","台帳に無い番号"))</f>
        <v/>
      </c>
      <c r="D169" s="27">
        <f>IF($B169="","",IFERROR(INDEX('管理台帳'!$C$7:$C$106,MATCH($B169,'管理台帳'!$A$7:$A$106,0))&amp;"",""))</f>
        <v/>
      </c>
      <c r="E169" s="13" t="n"/>
      <c r="F169" s="20" t="n"/>
      <c r="G169" s="20" t="n"/>
      <c r="H169" s="13" t="n"/>
      <c r="I169" s="13" t="n"/>
      <c r="J169" s="13" t="n"/>
      <c r="K169" s="20" t="n"/>
      <c r="L169" s="20" t="n"/>
      <c r="M169" s="20" t="n"/>
    </row>
    <row r="170" ht="23" customHeight="1">
      <c r="A170" s="21" t="n"/>
      <c r="B170" s="19" t="n"/>
      <c r="C170" s="27">
        <f>IF($B170="","",IFERROR(INDEX('管理台帳'!$B$7:$B$106,MATCH($B170,'管理台帳'!$A$7:$A$106,0))&amp;"","台帳に無い番号"))</f>
        <v/>
      </c>
      <c r="D170" s="27">
        <f>IF($B170="","",IFERROR(INDEX('管理台帳'!$C$7:$C$106,MATCH($B170,'管理台帳'!$A$7:$A$106,0))&amp;"",""))</f>
        <v/>
      </c>
      <c r="E170" s="13" t="n"/>
      <c r="F170" s="20" t="n"/>
      <c r="G170" s="20" t="n"/>
      <c r="H170" s="13" t="n"/>
      <c r="I170" s="13" t="n"/>
      <c r="J170" s="13" t="n"/>
      <c r="K170" s="20" t="n"/>
      <c r="L170" s="20" t="n"/>
      <c r="M170" s="20" t="n"/>
    </row>
    <row r="171" ht="23" customHeight="1">
      <c r="A171" s="21" t="n"/>
      <c r="B171" s="19" t="n"/>
      <c r="C171" s="27">
        <f>IF($B171="","",IFERROR(INDEX('管理台帳'!$B$7:$B$106,MATCH($B171,'管理台帳'!$A$7:$A$106,0))&amp;"","台帳に無い番号"))</f>
        <v/>
      </c>
      <c r="D171" s="27">
        <f>IF($B171="","",IFERROR(INDEX('管理台帳'!$C$7:$C$106,MATCH($B171,'管理台帳'!$A$7:$A$106,0))&amp;"",""))</f>
        <v/>
      </c>
      <c r="E171" s="13" t="n"/>
      <c r="F171" s="20" t="n"/>
      <c r="G171" s="20" t="n"/>
      <c r="H171" s="13" t="n"/>
      <c r="I171" s="13" t="n"/>
      <c r="J171" s="13" t="n"/>
      <c r="K171" s="20" t="n"/>
      <c r="L171" s="20" t="n"/>
      <c r="M171" s="20" t="n"/>
    </row>
    <row r="172" ht="23" customHeight="1">
      <c r="A172" s="21" t="n"/>
      <c r="B172" s="19" t="n"/>
      <c r="C172" s="27">
        <f>IF($B172="","",IFERROR(INDEX('管理台帳'!$B$7:$B$106,MATCH($B172,'管理台帳'!$A$7:$A$106,0))&amp;"","台帳に無い番号"))</f>
        <v/>
      </c>
      <c r="D172" s="27">
        <f>IF($B172="","",IFERROR(INDEX('管理台帳'!$C$7:$C$106,MATCH($B172,'管理台帳'!$A$7:$A$106,0))&amp;"",""))</f>
        <v/>
      </c>
      <c r="E172" s="13" t="n"/>
      <c r="F172" s="20" t="n"/>
      <c r="G172" s="20" t="n"/>
      <c r="H172" s="13" t="n"/>
      <c r="I172" s="13" t="n"/>
      <c r="J172" s="13" t="n"/>
      <c r="K172" s="20" t="n"/>
      <c r="L172" s="20" t="n"/>
      <c r="M172" s="20" t="n"/>
    </row>
    <row r="173" ht="23" customHeight="1">
      <c r="A173" s="21" t="n"/>
      <c r="B173" s="19" t="n"/>
      <c r="C173" s="27">
        <f>IF($B173="","",IFERROR(INDEX('管理台帳'!$B$7:$B$106,MATCH($B173,'管理台帳'!$A$7:$A$106,0))&amp;"","台帳に無い番号"))</f>
        <v/>
      </c>
      <c r="D173" s="27">
        <f>IF($B173="","",IFERROR(INDEX('管理台帳'!$C$7:$C$106,MATCH($B173,'管理台帳'!$A$7:$A$106,0))&amp;"",""))</f>
        <v/>
      </c>
      <c r="E173" s="13" t="n"/>
      <c r="F173" s="20" t="n"/>
      <c r="G173" s="20" t="n"/>
      <c r="H173" s="13" t="n"/>
      <c r="I173" s="13" t="n"/>
      <c r="J173" s="13" t="n"/>
      <c r="K173" s="20" t="n"/>
      <c r="L173" s="20" t="n"/>
      <c r="M173" s="20" t="n"/>
    </row>
    <row r="174" ht="23" customHeight="1">
      <c r="A174" s="21" t="n"/>
      <c r="B174" s="19" t="n"/>
      <c r="C174" s="27">
        <f>IF($B174="","",IFERROR(INDEX('管理台帳'!$B$7:$B$106,MATCH($B174,'管理台帳'!$A$7:$A$106,0))&amp;"","台帳に無い番号"))</f>
        <v/>
      </c>
      <c r="D174" s="27">
        <f>IF($B174="","",IFERROR(INDEX('管理台帳'!$C$7:$C$106,MATCH($B174,'管理台帳'!$A$7:$A$106,0))&amp;"",""))</f>
        <v/>
      </c>
      <c r="E174" s="13" t="n"/>
      <c r="F174" s="20" t="n"/>
      <c r="G174" s="20" t="n"/>
      <c r="H174" s="13" t="n"/>
      <c r="I174" s="13" t="n"/>
      <c r="J174" s="13" t="n"/>
      <c r="K174" s="20" t="n"/>
      <c r="L174" s="20" t="n"/>
      <c r="M174" s="20" t="n"/>
    </row>
    <row r="175" ht="23" customHeight="1">
      <c r="A175" s="21" t="n"/>
      <c r="B175" s="19" t="n"/>
      <c r="C175" s="27">
        <f>IF($B175="","",IFERROR(INDEX('管理台帳'!$B$7:$B$106,MATCH($B175,'管理台帳'!$A$7:$A$106,0))&amp;"","台帳に無い番号"))</f>
        <v/>
      </c>
      <c r="D175" s="27">
        <f>IF($B175="","",IFERROR(INDEX('管理台帳'!$C$7:$C$106,MATCH($B175,'管理台帳'!$A$7:$A$106,0))&amp;"",""))</f>
        <v/>
      </c>
      <c r="E175" s="13" t="n"/>
      <c r="F175" s="20" t="n"/>
      <c r="G175" s="20" t="n"/>
      <c r="H175" s="13" t="n"/>
      <c r="I175" s="13" t="n"/>
      <c r="J175" s="13" t="n"/>
      <c r="K175" s="20" t="n"/>
      <c r="L175" s="20" t="n"/>
      <c r="M175" s="20" t="n"/>
    </row>
    <row r="176" ht="23" customHeight="1">
      <c r="A176" s="21" t="n"/>
      <c r="B176" s="19" t="n"/>
      <c r="C176" s="27">
        <f>IF($B176="","",IFERROR(INDEX('管理台帳'!$B$7:$B$106,MATCH($B176,'管理台帳'!$A$7:$A$106,0))&amp;"","台帳に無い番号"))</f>
        <v/>
      </c>
      <c r="D176" s="27">
        <f>IF($B176="","",IFERROR(INDEX('管理台帳'!$C$7:$C$106,MATCH($B176,'管理台帳'!$A$7:$A$106,0))&amp;"",""))</f>
        <v/>
      </c>
      <c r="E176" s="13" t="n"/>
      <c r="F176" s="20" t="n"/>
      <c r="G176" s="20" t="n"/>
      <c r="H176" s="13" t="n"/>
      <c r="I176" s="13" t="n"/>
      <c r="J176" s="13" t="n"/>
      <c r="K176" s="20" t="n"/>
      <c r="L176" s="20" t="n"/>
      <c r="M176" s="20" t="n"/>
    </row>
    <row r="177" ht="23" customHeight="1">
      <c r="A177" s="21" t="n"/>
      <c r="B177" s="19" t="n"/>
      <c r="C177" s="27">
        <f>IF($B177="","",IFERROR(INDEX('管理台帳'!$B$7:$B$106,MATCH($B177,'管理台帳'!$A$7:$A$106,0))&amp;"","台帳に無い番号"))</f>
        <v/>
      </c>
      <c r="D177" s="27">
        <f>IF($B177="","",IFERROR(INDEX('管理台帳'!$C$7:$C$106,MATCH($B177,'管理台帳'!$A$7:$A$106,0))&amp;"",""))</f>
        <v/>
      </c>
      <c r="E177" s="13" t="n"/>
      <c r="F177" s="20" t="n"/>
      <c r="G177" s="20" t="n"/>
      <c r="H177" s="13" t="n"/>
      <c r="I177" s="13" t="n"/>
      <c r="J177" s="13" t="n"/>
      <c r="K177" s="20" t="n"/>
      <c r="L177" s="20" t="n"/>
      <c r="M177" s="20" t="n"/>
    </row>
    <row r="178" ht="23" customHeight="1">
      <c r="A178" s="21" t="n"/>
      <c r="B178" s="19" t="n"/>
      <c r="C178" s="27">
        <f>IF($B178="","",IFERROR(INDEX('管理台帳'!$B$7:$B$106,MATCH($B178,'管理台帳'!$A$7:$A$106,0))&amp;"","台帳に無い番号"))</f>
        <v/>
      </c>
      <c r="D178" s="27">
        <f>IF($B178="","",IFERROR(INDEX('管理台帳'!$C$7:$C$106,MATCH($B178,'管理台帳'!$A$7:$A$106,0))&amp;"",""))</f>
        <v/>
      </c>
      <c r="E178" s="13" t="n"/>
      <c r="F178" s="20" t="n"/>
      <c r="G178" s="20" t="n"/>
      <c r="H178" s="13" t="n"/>
      <c r="I178" s="13" t="n"/>
      <c r="J178" s="13" t="n"/>
      <c r="K178" s="20" t="n"/>
      <c r="L178" s="20" t="n"/>
      <c r="M178" s="20" t="n"/>
    </row>
    <row r="179" ht="23" customHeight="1">
      <c r="A179" s="21" t="n"/>
      <c r="B179" s="19" t="n"/>
      <c r="C179" s="27">
        <f>IF($B179="","",IFERROR(INDEX('管理台帳'!$B$7:$B$106,MATCH($B179,'管理台帳'!$A$7:$A$106,0))&amp;"","台帳に無い番号"))</f>
        <v/>
      </c>
      <c r="D179" s="27">
        <f>IF($B179="","",IFERROR(INDEX('管理台帳'!$C$7:$C$106,MATCH($B179,'管理台帳'!$A$7:$A$106,0))&amp;"",""))</f>
        <v/>
      </c>
      <c r="E179" s="13" t="n"/>
      <c r="F179" s="20" t="n"/>
      <c r="G179" s="20" t="n"/>
      <c r="H179" s="13" t="n"/>
      <c r="I179" s="13" t="n"/>
      <c r="J179" s="13" t="n"/>
      <c r="K179" s="20" t="n"/>
      <c r="L179" s="20" t="n"/>
      <c r="M179" s="20" t="n"/>
    </row>
    <row r="180" ht="23" customHeight="1">
      <c r="A180" s="21" t="n"/>
      <c r="B180" s="19" t="n"/>
      <c r="C180" s="27">
        <f>IF($B180="","",IFERROR(INDEX('管理台帳'!$B$7:$B$106,MATCH($B180,'管理台帳'!$A$7:$A$106,0))&amp;"","台帳に無い番号"))</f>
        <v/>
      </c>
      <c r="D180" s="27">
        <f>IF($B180="","",IFERROR(INDEX('管理台帳'!$C$7:$C$106,MATCH($B180,'管理台帳'!$A$7:$A$106,0))&amp;"",""))</f>
        <v/>
      </c>
      <c r="E180" s="13" t="n"/>
      <c r="F180" s="20" t="n"/>
      <c r="G180" s="20" t="n"/>
      <c r="H180" s="13" t="n"/>
      <c r="I180" s="13" t="n"/>
      <c r="J180" s="13" t="n"/>
      <c r="K180" s="20" t="n"/>
      <c r="L180" s="20" t="n"/>
      <c r="M180" s="20" t="n"/>
    </row>
    <row r="181" ht="23" customHeight="1">
      <c r="A181" s="21" t="n"/>
      <c r="B181" s="19" t="n"/>
      <c r="C181" s="27">
        <f>IF($B181="","",IFERROR(INDEX('管理台帳'!$B$7:$B$106,MATCH($B181,'管理台帳'!$A$7:$A$106,0))&amp;"","台帳に無い番号"))</f>
        <v/>
      </c>
      <c r="D181" s="27">
        <f>IF($B181="","",IFERROR(INDEX('管理台帳'!$C$7:$C$106,MATCH($B181,'管理台帳'!$A$7:$A$106,0))&amp;"",""))</f>
        <v/>
      </c>
      <c r="E181" s="13" t="n"/>
      <c r="F181" s="20" t="n"/>
      <c r="G181" s="20" t="n"/>
      <c r="H181" s="13" t="n"/>
      <c r="I181" s="13" t="n"/>
      <c r="J181" s="13" t="n"/>
      <c r="K181" s="20" t="n"/>
      <c r="L181" s="20" t="n"/>
      <c r="M181" s="20" t="n"/>
    </row>
    <row r="182" ht="23" customHeight="1">
      <c r="A182" s="21" t="n"/>
      <c r="B182" s="19" t="n"/>
      <c r="C182" s="27">
        <f>IF($B182="","",IFERROR(INDEX('管理台帳'!$B$7:$B$106,MATCH($B182,'管理台帳'!$A$7:$A$106,0))&amp;"","台帳に無い番号"))</f>
        <v/>
      </c>
      <c r="D182" s="27">
        <f>IF($B182="","",IFERROR(INDEX('管理台帳'!$C$7:$C$106,MATCH($B182,'管理台帳'!$A$7:$A$106,0))&amp;"",""))</f>
        <v/>
      </c>
      <c r="E182" s="13" t="n"/>
      <c r="F182" s="20" t="n"/>
      <c r="G182" s="20" t="n"/>
      <c r="H182" s="13" t="n"/>
      <c r="I182" s="13" t="n"/>
      <c r="J182" s="13" t="n"/>
      <c r="K182" s="20" t="n"/>
      <c r="L182" s="20" t="n"/>
      <c r="M182" s="20" t="n"/>
    </row>
    <row r="183" ht="23" customHeight="1">
      <c r="A183" s="21" t="n"/>
      <c r="B183" s="19" t="n"/>
      <c r="C183" s="27">
        <f>IF($B183="","",IFERROR(INDEX('管理台帳'!$B$7:$B$106,MATCH($B183,'管理台帳'!$A$7:$A$106,0))&amp;"","台帳に無い番号"))</f>
        <v/>
      </c>
      <c r="D183" s="27">
        <f>IF($B183="","",IFERROR(INDEX('管理台帳'!$C$7:$C$106,MATCH($B183,'管理台帳'!$A$7:$A$106,0))&amp;"",""))</f>
        <v/>
      </c>
      <c r="E183" s="13" t="n"/>
      <c r="F183" s="20" t="n"/>
      <c r="G183" s="20" t="n"/>
      <c r="H183" s="13" t="n"/>
      <c r="I183" s="13" t="n"/>
      <c r="J183" s="13" t="n"/>
      <c r="K183" s="20" t="n"/>
      <c r="L183" s="20" t="n"/>
      <c r="M183" s="20" t="n"/>
    </row>
    <row r="184" ht="23" customHeight="1">
      <c r="A184" s="21" t="n"/>
      <c r="B184" s="19" t="n"/>
      <c r="C184" s="27">
        <f>IF($B184="","",IFERROR(INDEX('管理台帳'!$B$7:$B$106,MATCH($B184,'管理台帳'!$A$7:$A$106,0))&amp;"","台帳に無い番号"))</f>
        <v/>
      </c>
      <c r="D184" s="27">
        <f>IF($B184="","",IFERROR(INDEX('管理台帳'!$C$7:$C$106,MATCH($B184,'管理台帳'!$A$7:$A$106,0))&amp;"",""))</f>
        <v/>
      </c>
      <c r="E184" s="13" t="n"/>
      <c r="F184" s="20" t="n"/>
      <c r="G184" s="20" t="n"/>
      <c r="H184" s="13" t="n"/>
      <c r="I184" s="13" t="n"/>
      <c r="J184" s="13" t="n"/>
      <c r="K184" s="20" t="n"/>
      <c r="L184" s="20" t="n"/>
      <c r="M184" s="20" t="n"/>
    </row>
    <row r="185" ht="23" customHeight="1">
      <c r="A185" s="21" t="n"/>
      <c r="B185" s="19" t="n"/>
      <c r="C185" s="27">
        <f>IF($B185="","",IFERROR(INDEX('管理台帳'!$B$7:$B$106,MATCH($B185,'管理台帳'!$A$7:$A$106,0))&amp;"","台帳に無い番号"))</f>
        <v/>
      </c>
      <c r="D185" s="27">
        <f>IF($B185="","",IFERROR(INDEX('管理台帳'!$C$7:$C$106,MATCH($B185,'管理台帳'!$A$7:$A$106,0))&amp;"",""))</f>
        <v/>
      </c>
      <c r="E185" s="13" t="n"/>
      <c r="F185" s="20" t="n"/>
      <c r="G185" s="20" t="n"/>
      <c r="H185" s="13" t="n"/>
      <c r="I185" s="13" t="n"/>
      <c r="J185" s="13" t="n"/>
      <c r="K185" s="20" t="n"/>
      <c r="L185" s="20" t="n"/>
      <c r="M185" s="20" t="n"/>
    </row>
    <row r="186" ht="23" customHeight="1">
      <c r="A186" s="21" t="n"/>
      <c r="B186" s="19" t="n"/>
      <c r="C186" s="27">
        <f>IF($B186="","",IFERROR(INDEX('管理台帳'!$B$7:$B$106,MATCH($B186,'管理台帳'!$A$7:$A$106,0))&amp;"","台帳に無い番号"))</f>
        <v/>
      </c>
      <c r="D186" s="27">
        <f>IF($B186="","",IFERROR(INDEX('管理台帳'!$C$7:$C$106,MATCH($B186,'管理台帳'!$A$7:$A$106,0))&amp;"",""))</f>
        <v/>
      </c>
      <c r="E186" s="13" t="n"/>
      <c r="F186" s="20" t="n"/>
      <c r="G186" s="20" t="n"/>
      <c r="H186" s="13" t="n"/>
      <c r="I186" s="13" t="n"/>
      <c r="J186" s="13" t="n"/>
      <c r="K186" s="20" t="n"/>
      <c r="L186" s="20" t="n"/>
      <c r="M186" s="20" t="n"/>
    </row>
    <row r="187" ht="23" customHeight="1">
      <c r="A187" s="21" t="n"/>
      <c r="B187" s="19" t="n"/>
      <c r="C187" s="27">
        <f>IF($B187="","",IFERROR(INDEX('管理台帳'!$B$7:$B$106,MATCH($B187,'管理台帳'!$A$7:$A$106,0))&amp;"","台帳に無い番号"))</f>
        <v/>
      </c>
      <c r="D187" s="27">
        <f>IF($B187="","",IFERROR(INDEX('管理台帳'!$C$7:$C$106,MATCH($B187,'管理台帳'!$A$7:$A$106,0))&amp;"",""))</f>
        <v/>
      </c>
      <c r="E187" s="13" t="n"/>
      <c r="F187" s="20" t="n"/>
      <c r="G187" s="20" t="n"/>
      <c r="H187" s="13" t="n"/>
      <c r="I187" s="13" t="n"/>
      <c r="J187" s="13" t="n"/>
      <c r="K187" s="20" t="n"/>
      <c r="L187" s="20" t="n"/>
      <c r="M187" s="20" t="n"/>
    </row>
    <row r="188" ht="23" customHeight="1">
      <c r="A188" s="21" t="n"/>
      <c r="B188" s="19" t="n"/>
      <c r="C188" s="27">
        <f>IF($B188="","",IFERROR(INDEX('管理台帳'!$B$7:$B$106,MATCH($B188,'管理台帳'!$A$7:$A$106,0))&amp;"","台帳に無い番号"))</f>
        <v/>
      </c>
      <c r="D188" s="27">
        <f>IF($B188="","",IFERROR(INDEX('管理台帳'!$C$7:$C$106,MATCH($B188,'管理台帳'!$A$7:$A$106,0))&amp;"",""))</f>
        <v/>
      </c>
      <c r="E188" s="13" t="n"/>
      <c r="F188" s="20" t="n"/>
      <c r="G188" s="20" t="n"/>
      <c r="H188" s="13" t="n"/>
      <c r="I188" s="13" t="n"/>
      <c r="J188" s="13" t="n"/>
      <c r="K188" s="20" t="n"/>
      <c r="L188" s="20" t="n"/>
      <c r="M188" s="20" t="n"/>
    </row>
    <row r="189" ht="23" customHeight="1">
      <c r="A189" s="21" t="n"/>
      <c r="B189" s="19" t="n"/>
      <c r="C189" s="27">
        <f>IF($B189="","",IFERROR(INDEX('管理台帳'!$B$7:$B$106,MATCH($B189,'管理台帳'!$A$7:$A$106,0))&amp;"","台帳に無い番号"))</f>
        <v/>
      </c>
      <c r="D189" s="27">
        <f>IF($B189="","",IFERROR(INDEX('管理台帳'!$C$7:$C$106,MATCH($B189,'管理台帳'!$A$7:$A$106,0))&amp;"",""))</f>
        <v/>
      </c>
      <c r="E189" s="13" t="n"/>
      <c r="F189" s="20" t="n"/>
      <c r="G189" s="20" t="n"/>
      <c r="H189" s="13" t="n"/>
      <c r="I189" s="13" t="n"/>
      <c r="J189" s="13" t="n"/>
      <c r="K189" s="20" t="n"/>
      <c r="L189" s="20" t="n"/>
      <c r="M189" s="20" t="n"/>
    </row>
    <row r="190" ht="23" customHeight="1">
      <c r="A190" s="21" t="n"/>
      <c r="B190" s="19" t="n"/>
      <c r="C190" s="27">
        <f>IF($B190="","",IFERROR(INDEX('管理台帳'!$B$7:$B$106,MATCH($B190,'管理台帳'!$A$7:$A$106,0))&amp;"","台帳に無い番号"))</f>
        <v/>
      </c>
      <c r="D190" s="27">
        <f>IF($B190="","",IFERROR(INDEX('管理台帳'!$C$7:$C$106,MATCH($B190,'管理台帳'!$A$7:$A$106,0))&amp;"",""))</f>
        <v/>
      </c>
      <c r="E190" s="13" t="n"/>
      <c r="F190" s="20" t="n"/>
      <c r="G190" s="20" t="n"/>
      <c r="H190" s="13" t="n"/>
      <c r="I190" s="13" t="n"/>
      <c r="J190" s="13" t="n"/>
      <c r="K190" s="20" t="n"/>
      <c r="L190" s="20" t="n"/>
      <c r="M190" s="20" t="n"/>
    </row>
    <row r="191" ht="23" customHeight="1">
      <c r="A191" s="21" t="n"/>
      <c r="B191" s="19" t="n"/>
      <c r="C191" s="27">
        <f>IF($B191="","",IFERROR(INDEX('管理台帳'!$B$7:$B$106,MATCH($B191,'管理台帳'!$A$7:$A$106,0))&amp;"","台帳に無い番号"))</f>
        <v/>
      </c>
      <c r="D191" s="27">
        <f>IF($B191="","",IFERROR(INDEX('管理台帳'!$C$7:$C$106,MATCH($B191,'管理台帳'!$A$7:$A$106,0))&amp;"",""))</f>
        <v/>
      </c>
      <c r="E191" s="13" t="n"/>
      <c r="F191" s="20" t="n"/>
      <c r="G191" s="20" t="n"/>
      <c r="H191" s="13" t="n"/>
      <c r="I191" s="13" t="n"/>
      <c r="J191" s="13" t="n"/>
      <c r="K191" s="20" t="n"/>
      <c r="L191" s="20" t="n"/>
      <c r="M191" s="20" t="n"/>
    </row>
    <row r="192" ht="23" customHeight="1">
      <c r="A192" s="21" t="n"/>
      <c r="B192" s="19" t="n"/>
      <c r="C192" s="27">
        <f>IF($B192="","",IFERROR(INDEX('管理台帳'!$B$7:$B$106,MATCH($B192,'管理台帳'!$A$7:$A$106,0))&amp;"","台帳に無い番号"))</f>
        <v/>
      </c>
      <c r="D192" s="27">
        <f>IF($B192="","",IFERROR(INDEX('管理台帳'!$C$7:$C$106,MATCH($B192,'管理台帳'!$A$7:$A$106,0))&amp;"",""))</f>
        <v/>
      </c>
      <c r="E192" s="13" t="n"/>
      <c r="F192" s="20" t="n"/>
      <c r="G192" s="20" t="n"/>
      <c r="H192" s="13" t="n"/>
      <c r="I192" s="13" t="n"/>
      <c r="J192" s="13" t="n"/>
      <c r="K192" s="20" t="n"/>
      <c r="L192" s="20" t="n"/>
      <c r="M192" s="20" t="n"/>
    </row>
    <row r="193" ht="23" customHeight="1">
      <c r="A193" s="21" t="n"/>
      <c r="B193" s="19" t="n"/>
      <c r="C193" s="27">
        <f>IF($B193="","",IFERROR(INDEX('管理台帳'!$B$7:$B$106,MATCH($B193,'管理台帳'!$A$7:$A$106,0))&amp;"","台帳に無い番号"))</f>
        <v/>
      </c>
      <c r="D193" s="27">
        <f>IF($B193="","",IFERROR(INDEX('管理台帳'!$C$7:$C$106,MATCH($B193,'管理台帳'!$A$7:$A$106,0))&amp;"",""))</f>
        <v/>
      </c>
      <c r="E193" s="13" t="n"/>
      <c r="F193" s="20" t="n"/>
      <c r="G193" s="20" t="n"/>
      <c r="H193" s="13" t="n"/>
      <c r="I193" s="13" t="n"/>
      <c r="J193" s="13" t="n"/>
      <c r="K193" s="20" t="n"/>
      <c r="L193" s="20" t="n"/>
      <c r="M193" s="20" t="n"/>
    </row>
    <row r="194" ht="23" customHeight="1">
      <c r="A194" s="21" t="n"/>
      <c r="B194" s="19" t="n"/>
      <c r="C194" s="27">
        <f>IF($B194="","",IFERROR(INDEX('管理台帳'!$B$7:$B$106,MATCH($B194,'管理台帳'!$A$7:$A$106,0))&amp;"","台帳に無い番号"))</f>
        <v/>
      </c>
      <c r="D194" s="27">
        <f>IF($B194="","",IFERROR(INDEX('管理台帳'!$C$7:$C$106,MATCH($B194,'管理台帳'!$A$7:$A$106,0))&amp;"",""))</f>
        <v/>
      </c>
      <c r="E194" s="13" t="n"/>
      <c r="F194" s="20" t="n"/>
      <c r="G194" s="20" t="n"/>
      <c r="H194" s="13" t="n"/>
      <c r="I194" s="13" t="n"/>
      <c r="J194" s="13" t="n"/>
      <c r="K194" s="20" t="n"/>
      <c r="L194" s="20" t="n"/>
      <c r="M194" s="20" t="n"/>
    </row>
    <row r="195" ht="23" customHeight="1">
      <c r="A195" s="21" t="n"/>
      <c r="B195" s="19" t="n"/>
      <c r="C195" s="27">
        <f>IF($B195="","",IFERROR(INDEX('管理台帳'!$B$7:$B$106,MATCH($B195,'管理台帳'!$A$7:$A$106,0))&amp;"","台帳に無い番号"))</f>
        <v/>
      </c>
      <c r="D195" s="27">
        <f>IF($B195="","",IFERROR(INDEX('管理台帳'!$C$7:$C$106,MATCH($B195,'管理台帳'!$A$7:$A$106,0))&amp;"",""))</f>
        <v/>
      </c>
      <c r="E195" s="13" t="n"/>
      <c r="F195" s="20" t="n"/>
      <c r="G195" s="20" t="n"/>
      <c r="H195" s="13" t="n"/>
      <c r="I195" s="13" t="n"/>
      <c r="J195" s="13" t="n"/>
      <c r="K195" s="20" t="n"/>
      <c r="L195" s="20" t="n"/>
      <c r="M195" s="20" t="n"/>
    </row>
    <row r="196" ht="23" customHeight="1">
      <c r="A196" s="21" t="n"/>
      <c r="B196" s="19" t="n"/>
      <c r="C196" s="27">
        <f>IF($B196="","",IFERROR(INDEX('管理台帳'!$B$7:$B$106,MATCH($B196,'管理台帳'!$A$7:$A$106,0))&amp;"","台帳に無い番号"))</f>
        <v/>
      </c>
      <c r="D196" s="27">
        <f>IF($B196="","",IFERROR(INDEX('管理台帳'!$C$7:$C$106,MATCH($B196,'管理台帳'!$A$7:$A$106,0))&amp;"",""))</f>
        <v/>
      </c>
      <c r="E196" s="13" t="n"/>
      <c r="F196" s="20" t="n"/>
      <c r="G196" s="20" t="n"/>
      <c r="H196" s="13" t="n"/>
      <c r="I196" s="13" t="n"/>
      <c r="J196" s="13" t="n"/>
      <c r="K196" s="20" t="n"/>
      <c r="L196" s="20" t="n"/>
      <c r="M196" s="20" t="n"/>
    </row>
    <row r="197" ht="23" customHeight="1">
      <c r="A197" s="21" t="n"/>
      <c r="B197" s="19" t="n"/>
      <c r="C197" s="27">
        <f>IF($B197="","",IFERROR(INDEX('管理台帳'!$B$7:$B$106,MATCH($B197,'管理台帳'!$A$7:$A$106,0))&amp;"","台帳に無い番号"))</f>
        <v/>
      </c>
      <c r="D197" s="27">
        <f>IF($B197="","",IFERROR(INDEX('管理台帳'!$C$7:$C$106,MATCH($B197,'管理台帳'!$A$7:$A$106,0))&amp;"",""))</f>
        <v/>
      </c>
      <c r="E197" s="13" t="n"/>
      <c r="F197" s="20" t="n"/>
      <c r="G197" s="20" t="n"/>
      <c r="H197" s="13" t="n"/>
      <c r="I197" s="13" t="n"/>
      <c r="J197" s="13" t="n"/>
      <c r="K197" s="20" t="n"/>
      <c r="L197" s="20" t="n"/>
      <c r="M197" s="20" t="n"/>
    </row>
    <row r="198" ht="23" customHeight="1">
      <c r="A198" s="21" t="n"/>
      <c r="B198" s="19" t="n"/>
      <c r="C198" s="27">
        <f>IF($B198="","",IFERROR(INDEX('管理台帳'!$B$7:$B$106,MATCH($B198,'管理台帳'!$A$7:$A$106,0))&amp;"","台帳に無い番号"))</f>
        <v/>
      </c>
      <c r="D198" s="27">
        <f>IF($B198="","",IFERROR(INDEX('管理台帳'!$C$7:$C$106,MATCH($B198,'管理台帳'!$A$7:$A$106,0))&amp;"",""))</f>
        <v/>
      </c>
      <c r="E198" s="13" t="n"/>
      <c r="F198" s="20" t="n"/>
      <c r="G198" s="20" t="n"/>
      <c r="H198" s="13" t="n"/>
      <c r="I198" s="13" t="n"/>
      <c r="J198" s="13" t="n"/>
      <c r="K198" s="20" t="n"/>
      <c r="L198" s="20" t="n"/>
      <c r="M198" s="20" t="n"/>
    </row>
    <row r="199" ht="23" customHeight="1">
      <c r="A199" s="21" t="n"/>
      <c r="B199" s="19" t="n"/>
      <c r="C199" s="27">
        <f>IF($B199="","",IFERROR(INDEX('管理台帳'!$B$7:$B$106,MATCH($B199,'管理台帳'!$A$7:$A$106,0))&amp;"","台帳に無い番号"))</f>
        <v/>
      </c>
      <c r="D199" s="27">
        <f>IF($B199="","",IFERROR(INDEX('管理台帳'!$C$7:$C$106,MATCH($B199,'管理台帳'!$A$7:$A$106,0))&amp;"",""))</f>
        <v/>
      </c>
      <c r="E199" s="13" t="n"/>
      <c r="F199" s="20" t="n"/>
      <c r="G199" s="20" t="n"/>
      <c r="H199" s="13" t="n"/>
      <c r="I199" s="13" t="n"/>
      <c r="J199" s="13" t="n"/>
      <c r="K199" s="20" t="n"/>
      <c r="L199" s="20" t="n"/>
      <c r="M199" s="20" t="n"/>
    </row>
    <row r="200" ht="23" customHeight="1">
      <c r="A200" s="21" t="n"/>
      <c r="B200" s="19" t="n"/>
      <c r="C200" s="27">
        <f>IF($B200="","",IFERROR(INDEX('管理台帳'!$B$7:$B$106,MATCH($B200,'管理台帳'!$A$7:$A$106,0))&amp;"","台帳に無い番号"))</f>
        <v/>
      </c>
      <c r="D200" s="27">
        <f>IF($B200="","",IFERROR(INDEX('管理台帳'!$C$7:$C$106,MATCH($B200,'管理台帳'!$A$7:$A$106,0))&amp;"",""))</f>
        <v/>
      </c>
      <c r="E200" s="13" t="n"/>
      <c r="F200" s="20" t="n"/>
      <c r="G200" s="20" t="n"/>
      <c r="H200" s="13" t="n"/>
      <c r="I200" s="13" t="n"/>
      <c r="J200" s="13" t="n"/>
      <c r="K200" s="20" t="n"/>
      <c r="L200" s="20" t="n"/>
      <c r="M200" s="20" t="n"/>
    </row>
    <row r="201" ht="23" customHeight="1">
      <c r="A201" s="21" t="n"/>
      <c r="B201" s="19" t="n"/>
      <c r="C201" s="27">
        <f>IF($B201="","",IFERROR(INDEX('管理台帳'!$B$7:$B$106,MATCH($B201,'管理台帳'!$A$7:$A$106,0))&amp;"","台帳に無い番号"))</f>
        <v/>
      </c>
      <c r="D201" s="27">
        <f>IF($B201="","",IFERROR(INDEX('管理台帳'!$C$7:$C$106,MATCH($B201,'管理台帳'!$A$7:$A$106,0))&amp;"",""))</f>
        <v/>
      </c>
      <c r="E201" s="13" t="n"/>
      <c r="F201" s="20" t="n"/>
      <c r="G201" s="20" t="n"/>
      <c r="H201" s="13" t="n"/>
      <c r="I201" s="13" t="n"/>
      <c r="J201" s="13" t="n"/>
      <c r="K201" s="20" t="n"/>
      <c r="L201" s="20" t="n"/>
      <c r="M201" s="20" t="n"/>
    </row>
    <row r="202" ht="23" customHeight="1">
      <c r="A202" s="21" t="n"/>
      <c r="B202" s="19" t="n"/>
      <c r="C202" s="27">
        <f>IF($B202="","",IFERROR(INDEX('管理台帳'!$B$7:$B$106,MATCH($B202,'管理台帳'!$A$7:$A$106,0))&amp;"","台帳に無い番号"))</f>
        <v/>
      </c>
      <c r="D202" s="27">
        <f>IF($B202="","",IFERROR(INDEX('管理台帳'!$C$7:$C$106,MATCH($B202,'管理台帳'!$A$7:$A$106,0))&amp;"",""))</f>
        <v/>
      </c>
      <c r="E202" s="13" t="n"/>
      <c r="F202" s="20" t="n"/>
      <c r="G202" s="20" t="n"/>
      <c r="H202" s="13" t="n"/>
      <c r="I202" s="13" t="n"/>
      <c r="J202" s="13" t="n"/>
      <c r="K202" s="20" t="n"/>
      <c r="L202" s="20" t="n"/>
      <c r="M202" s="20" t="n"/>
    </row>
    <row r="203" ht="23" customHeight="1">
      <c r="A203" s="21" t="n"/>
      <c r="B203" s="19" t="n"/>
      <c r="C203" s="27">
        <f>IF($B203="","",IFERROR(INDEX('管理台帳'!$B$7:$B$106,MATCH($B203,'管理台帳'!$A$7:$A$106,0))&amp;"","台帳に無い番号"))</f>
        <v/>
      </c>
      <c r="D203" s="27">
        <f>IF($B203="","",IFERROR(INDEX('管理台帳'!$C$7:$C$106,MATCH($B203,'管理台帳'!$A$7:$A$106,0))&amp;"",""))</f>
        <v/>
      </c>
      <c r="E203" s="13" t="n"/>
      <c r="F203" s="20" t="n"/>
      <c r="G203" s="20" t="n"/>
      <c r="H203" s="13" t="n"/>
      <c r="I203" s="13" t="n"/>
      <c r="J203" s="13" t="n"/>
      <c r="K203" s="20" t="n"/>
      <c r="L203" s="20" t="n"/>
      <c r="M203" s="20" t="n"/>
    </row>
    <row r="204" ht="23" customHeight="1">
      <c r="A204" s="21" t="n"/>
      <c r="B204" s="19" t="n"/>
      <c r="C204" s="27">
        <f>IF($B204="","",IFERROR(INDEX('管理台帳'!$B$7:$B$106,MATCH($B204,'管理台帳'!$A$7:$A$106,0))&amp;"","台帳に無い番号"))</f>
        <v/>
      </c>
      <c r="D204" s="27">
        <f>IF($B204="","",IFERROR(INDEX('管理台帳'!$C$7:$C$106,MATCH($B204,'管理台帳'!$A$7:$A$106,0))&amp;"",""))</f>
        <v/>
      </c>
      <c r="E204" s="13" t="n"/>
      <c r="F204" s="20" t="n"/>
      <c r="G204" s="20" t="n"/>
      <c r="H204" s="13" t="n"/>
      <c r="I204" s="13" t="n"/>
      <c r="J204" s="13" t="n"/>
      <c r="K204" s="20" t="n"/>
      <c r="L204" s="20" t="n"/>
      <c r="M204" s="20" t="n"/>
    </row>
    <row r="205" ht="23" customHeight="1">
      <c r="A205" s="21" t="n"/>
      <c r="B205" s="19" t="n"/>
      <c r="C205" s="27">
        <f>IF($B205="","",IFERROR(INDEX('管理台帳'!$B$7:$B$106,MATCH($B205,'管理台帳'!$A$7:$A$106,0))&amp;"","台帳に無い番号"))</f>
        <v/>
      </c>
      <c r="D205" s="27">
        <f>IF($B205="","",IFERROR(INDEX('管理台帳'!$C$7:$C$106,MATCH($B205,'管理台帳'!$A$7:$A$106,0))&amp;"",""))</f>
        <v/>
      </c>
      <c r="E205" s="13" t="n"/>
      <c r="F205" s="20" t="n"/>
      <c r="G205" s="20" t="n"/>
      <c r="H205" s="13" t="n"/>
      <c r="I205" s="13" t="n"/>
      <c r="J205" s="13" t="n"/>
      <c r="K205" s="20" t="n"/>
      <c r="L205" s="20" t="n"/>
      <c r="M205" s="20" t="n"/>
    </row>
    <row r="206" ht="23" customHeight="1">
      <c r="A206" s="21" t="n"/>
      <c r="B206" s="19" t="n"/>
      <c r="C206" s="27">
        <f>IF($B206="","",IFERROR(INDEX('管理台帳'!$B$7:$B$106,MATCH($B206,'管理台帳'!$A$7:$A$106,0))&amp;"","台帳に無い番号"))</f>
        <v/>
      </c>
      <c r="D206" s="27">
        <f>IF($B206="","",IFERROR(INDEX('管理台帳'!$C$7:$C$106,MATCH($B206,'管理台帳'!$A$7:$A$106,0))&amp;"",""))</f>
        <v/>
      </c>
      <c r="E206" s="13" t="n"/>
      <c r="F206" s="20" t="n"/>
      <c r="G206" s="20" t="n"/>
      <c r="H206" s="13" t="n"/>
      <c r="I206" s="13" t="n"/>
      <c r="J206" s="13" t="n"/>
      <c r="K206" s="20" t="n"/>
      <c r="L206" s="20" t="n"/>
      <c r="M206" s="20" t="n"/>
    </row>
  </sheetData>
  <autoFilter ref="A6:M206"/>
  <mergeCells count="10">
    <mergeCell ref="K5:M5"/>
    <mergeCell ref="C5:D5"/>
    <mergeCell ref="A5:B5"/>
    <mergeCell ref="I5:J5"/>
    <mergeCell ref="G3:I3"/>
    <mergeCell ref="A1:H1"/>
    <mergeCell ref="C3:D3"/>
    <mergeCell ref="A2:M2"/>
    <mergeCell ref="E5:H5"/>
    <mergeCell ref="E3:F3"/>
  </mergeCells>
  <conditionalFormatting sqref="C7:C206">
    <cfRule type="expression" priority="1" dxfId="3">
      <formula>$C7="台帳に無い番号"</formula>
    </cfRule>
  </conditionalFormatting>
  <dataValidations count="8">
    <dataValidation sqref="A7:A206" showDropDown="0" showInputMessage="0" showErrorMessage="1" allowBlank="1" errorTitle="日付を入れてください" error="日付は 2026/10/2 のように入れてください。" type="date" operator="greaterThan">
      <formula1>36526</formula1>
    </dataValidation>
    <dataValidation sqref="E7:E206" showDropDown="0" showInputMessage="0" showErrorMessage="1" allowBlank="1" errorTitle="選んでください" error="定期点検・照合・臨時から選んでください。" type="list">
      <formula1>"定期点検,照合,臨時"</formula1>
    </dataValidation>
    <dataValidation sqref="F7:F206" showDropDown="0" showInputMessage="0" showErrorMessage="0" allowBlank="1" type="list">
      <formula1>"変化なし,汚れ,傷み,変色,見当たらない"</formula1>
    </dataValidation>
    <dataValidation sqref="G7:G206" showDropDown="0" showInputMessage="0" showErrorMessage="0" allowBlank="1" type="list">
      <formula1>"変化なし,汚れ,傷み,変色,見当たらない"</formula1>
    </dataValidation>
    <dataValidation sqref="H7:H206" showDropDown="0" showInputMessage="0" showErrorMessage="1" allowBlank="1" errorTitle="選んでください" error="同じ・違う・写真なしから選んでください。" type="list">
      <formula1>"同じ,違う,写真なし"</formula1>
    </dataValidation>
    <dataValidation sqref="I7:I206" showDropDown="0" showInputMessage="0" showErrorMessage="1" allowBlank="1" errorTitle="数を入れてください" error="0以上の整数を入れてください。" type="whole" operator="between">
      <formula1>0</formula1>
      <formula2>9999</formula2>
    </dataValidation>
    <dataValidation sqref="J7:J206" showDropDown="0" showInputMessage="0" showErrorMessage="1" allowBlank="1" errorTitle="数を入れてください" error="0以上の整数を入れてください。" type="whole" operator="between">
      <formula1>0</formula1>
      <formula2>9999</formula2>
    </dataValidation>
    <dataValidation sqref="K7:K206" showDropDown="0" showInputMessage="0" showErrorMessage="0" allowBlank="1" type="list">
      <formula1>"そのまま使う,清掃して使う,作り直す,廃却する"</formula1>
    </dataValidation>
  </dataValidations>
  <printOptions horizontalCentered="1"/>
  <pageMargins left="0.3" right="0.3" top="0.45" bottom="0.5" header="0.2" footer="0.25"/>
  <pageSetup orientation="landscape" paperSize="9" fitToHeight="0" fitToWidth="1"/>
  <headerFooter>
    <oddHeader/>
    <oddFooter>&amp;C&amp;8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0" customHeight="1">
      <c r="A1" s="1" t="inlineStr">
        <is>
          <t>使い方</t>
        </is>
      </c>
    </row>
    <row r="3" ht="36" customHeight="1">
      <c r="A3" s="28" t="inlineStr">
        <is>
          <t>1.</t>
        </is>
      </c>
      <c r="B3" s="29" t="inlineStr">
        <is>
          <t>見本を作ったら「管理台帳」に1行足します。1行が1組（合格側1個と不合格側1個）です。不具合の項目が違えば行を分けるので、3項目なら3行・6個になります。</t>
        </is>
      </c>
    </row>
    <row r="4" ht="36" customHeight="1">
      <c r="A4" s="28" t="inlineStr">
        <is>
          <t>2.</t>
        </is>
      </c>
      <c r="B4" s="29" t="inlineStr">
        <is>
          <t>見本番号は、袋のラベルに書く番号と同じにします。合格側と不合格側の番号は、袋に大きく書く「合格側」「不合格側」の文字と組にして付けます。</t>
        </is>
      </c>
    </row>
    <row r="5" ht="36" customHeight="1">
      <c r="A5" s="28" t="inlineStr">
        <is>
          <t>3.</t>
        </is>
      </c>
      <c r="B5" s="29" t="inlineStr">
        <is>
          <t>定規を並べて撮った写真を袋の裏に貼ったら、「定規つきの写真」を「有」にします。色むらのように写真で残せない項目は「無」にします。</t>
        </is>
      </c>
    </row>
    <row r="6" ht="36" customHeight="1">
      <c r="A6" s="28" t="inlineStr">
        <is>
          <t>4.</t>
        </is>
      </c>
      <c r="B6" s="29" t="inlineStr">
        <is>
          <t>有効期限と点検の間隔（月）は、客先の指定、社内の決まりの順に確かめて入れます。客先の承認が要る見本は、承認日も書きます。</t>
        </is>
      </c>
    </row>
    <row r="7" ht="36" customHeight="1">
      <c r="A7" s="28" t="inlineStr">
        <is>
          <t>5.</t>
        </is>
      </c>
      <c r="B7" s="29" t="inlineStr">
        <is>
          <t>点検や照合をしたら「点検記録」に1回1行で書きます。管理台帳の最後の点検日と次回点検日は、点検記録の日付から自動で入ります。点検記録が無いうちは、作成日から数えます。</t>
        </is>
      </c>
    </row>
    <row r="8" ht="36" customHeight="1">
      <c r="A8" s="28" t="inlineStr">
        <is>
          <t>6.</t>
        </is>
      </c>
      <c r="B8" s="29" t="inlineStr">
        <is>
          <t>作り直した組は、1か月ほどあとに別の物で同じ照合をもう一度します。点検記録には種類「照合」で、照合した個数と判定が割れた個数を書きます。</t>
        </is>
      </c>
    </row>
    <row r="9" ht="36" customHeight="1">
      <c r="A9" s="28" t="inlineStr">
        <is>
          <t>7.</t>
        </is>
      </c>
      <c r="B9" s="29" t="inlineStr">
        <is>
          <t>有効期限か次回点検日を過ぎた欄は濃い黄色、30日以内に来る欄は薄い黄色になります。開いた日の日付で判定するので、色は日がたつと変わります。</t>
        </is>
      </c>
    </row>
    <row r="10" ht="36" customHeight="1">
      <c r="A10" s="28" t="inlineStr">
        <is>
          <t>8.</t>
        </is>
      </c>
      <c r="B10" s="29" t="inlineStr">
        <is>
          <t>置き換えた古い見本は、捨てずに状態を「参考」にすると、以前の境目と見比べられます。参考の見本は検査台に置かず、保管場所を分けます。</t>
        </is>
      </c>
    </row>
    <row r="11" ht="36" customHeight="1">
      <c r="A11" s="28" t="inlineStr">
        <is>
          <t>9.</t>
        </is>
      </c>
      <c r="B11" s="29" t="inlineStr">
        <is>
          <t>見本を捨てたら、状態を「廃却」にして廃却日と理由を書きます。廃却に承認が要る職場では、承認した人を備考に書きます。行は消さずに残します。</t>
        </is>
      </c>
    </row>
    <row r="12" ht="36" customHeight="1">
      <c r="A12" s="28" t="inlineStr">
        <is>
          <t>10.</t>
        </is>
      </c>
      <c r="B12" s="29" t="inlineStr">
        <is>
          <t>見出しの行にフィルターを付けてあります。状態を「有効」と「更新中」に絞ると、いま判定に使っている見本の一覧になります。</t>
        </is>
      </c>
    </row>
    <row r="13" ht="51" customHeight="1">
      <c r="A13" s="28" t="inlineStr">
        <is>
          <t>11.</t>
        </is>
      </c>
      <c r="B13" s="29" t="inlineStr">
        <is>
          <t>印刷は A4 横で、横幅が1枚に収まります。印刷範囲は、どちらのシートも2枚分（管理台帳45件、点検記録35件）です。件数が増えたら印刷範囲を広げてください。数式は管理台帳100件、点検記録200件まで入っています。</t>
        </is>
      </c>
    </row>
    <row r="14" ht="36" customHeight="1">
      <c r="A14" s="28" t="inlineStr">
        <is>
          <t>12.</t>
        </is>
      </c>
      <c r="B14" s="29" t="inlineStr">
        <is>
          <t>見本の作り方（記事）：https://genba-tameshita.com/appearance-limit-sample-remake/</t>
        </is>
      </c>
    </row>
  </sheetData>
  <mergeCells count="1">
    <mergeCell ref="A1:B1"/>
  </mergeCells>
  <printOptions horizontalCentered="1"/>
  <pageMargins left="0.5" right="0.5" top="0.45" bottom="0.5" header="0.2" footer="0.25"/>
  <pageSetup orientation="portrait" paperSize="9" fitToHeight="1" fitToWidth="1"/>
  <headerFooter>
    <oddHeader/>
    <oddFooter>&amp;C&amp;8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genba-tameshita.com</dc:creator>
  <dc:title xmlns:dc="http://purl.org/dc/elements/1.1/">限度見本の管理台帳</dc:title>
  <dcterms:created xmlns:dcterms="http://purl.org/dc/terms/" xmlns:xsi="http://www.w3.org/2001/XMLSchema-instance" xsi:type="dcterms:W3CDTF">2026-10-02T06:31:02Z</dcterms:created>
  <dcterms:modified xmlns:dcterms="http://purl.org/dc/terms/" xmlns:xsi="http://www.w3.org/2001/XMLSchema-instance" xsi:type="dcterms:W3CDTF">2026-10-02T06:31:02Z</dcterms:modified>
  <cp:lastModifiedBy>genba-tameshita.com</cp:lastModifiedBy>
</cp:coreProperties>
</file>